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8_{0D36E14E-C523-434F-A84F-91EE32C07C6F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PS1 PJ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'PS1 PJ1.1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'PS1 PJ1.1 Pol'!$A$1:$W$396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60" i="1" s="1"/>
  <c r="J58" i="1" s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86" i="12"/>
  <c r="BA165" i="12"/>
  <c r="BA163" i="12"/>
  <c r="G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O8" i="12" s="1"/>
  <c r="Q11" i="12"/>
  <c r="V11" i="12"/>
  <c r="G12" i="12"/>
  <c r="M12" i="12" s="1"/>
  <c r="I12" i="12"/>
  <c r="K12" i="12"/>
  <c r="O12" i="12"/>
  <c r="Q12" i="12"/>
  <c r="V12" i="12"/>
  <c r="G14" i="12"/>
  <c r="I14" i="12"/>
  <c r="I13" i="12" s="1"/>
  <c r="K14" i="12"/>
  <c r="K13" i="12" s="1"/>
  <c r="M14" i="12"/>
  <c r="O14" i="12"/>
  <c r="O13" i="12" s="1"/>
  <c r="Q14" i="12"/>
  <c r="V14" i="12"/>
  <c r="V13" i="12" s="1"/>
  <c r="G15" i="12"/>
  <c r="I15" i="12"/>
  <c r="K15" i="12"/>
  <c r="M15" i="12"/>
  <c r="O15" i="12"/>
  <c r="Q15" i="12"/>
  <c r="V15" i="12"/>
  <c r="G16" i="12"/>
  <c r="G13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Q13" i="12" s="1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5" i="12"/>
  <c r="M45" i="12" s="1"/>
  <c r="I45" i="12"/>
  <c r="I44" i="12" s="1"/>
  <c r="K45" i="12"/>
  <c r="K44" i="12" s="1"/>
  <c r="O45" i="12"/>
  <c r="Q45" i="12"/>
  <c r="Q44" i="12" s="1"/>
  <c r="V45" i="12"/>
  <c r="V44" i="12" s="1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O44" i="12" s="1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20" i="12"/>
  <c r="I120" i="12"/>
  <c r="I119" i="12" s="1"/>
  <c r="K120" i="12"/>
  <c r="M120" i="12"/>
  <c r="O120" i="12"/>
  <c r="O119" i="12" s="1"/>
  <c r="Q120" i="12"/>
  <c r="Q119" i="12" s="1"/>
  <c r="V120" i="12"/>
  <c r="V119" i="12" s="1"/>
  <c r="G121" i="12"/>
  <c r="M121" i="12" s="1"/>
  <c r="I121" i="12"/>
  <c r="K121" i="12"/>
  <c r="K119" i="12" s="1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G119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4" i="12"/>
  <c r="M154" i="12" s="1"/>
  <c r="I154" i="12"/>
  <c r="I153" i="12" s="1"/>
  <c r="K154" i="12"/>
  <c r="K153" i="12" s="1"/>
  <c r="O154" i="12"/>
  <c r="O153" i="12" s="1"/>
  <c r="Q154" i="12"/>
  <c r="V154" i="12"/>
  <c r="V153" i="12" s="1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Q153" i="12" s="1"/>
  <c r="V158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G153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7" i="12"/>
  <c r="I167" i="12"/>
  <c r="K167" i="12"/>
  <c r="M167" i="12"/>
  <c r="O167" i="12"/>
  <c r="Q167" i="12"/>
  <c r="V167" i="12"/>
  <c r="G169" i="12"/>
  <c r="I169" i="12"/>
  <c r="K169" i="12"/>
  <c r="M169" i="12"/>
  <c r="O169" i="12"/>
  <c r="Q169" i="12"/>
  <c r="V169" i="12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G176" i="12"/>
  <c r="G175" i="12" s="1"/>
  <c r="I176" i="12"/>
  <c r="I175" i="12" s="1"/>
  <c r="K176" i="12"/>
  <c r="O176" i="12"/>
  <c r="Q176" i="12"/>
  <c r="Q175" i="12" s="1"/>
  <c r="V176" i="12"/>
  <c r="G178" i="12"/>
  <c r="M178" i="12" s="1"/>
  <c r="I178" i="12"/>
  <c r="K178" i="12"/>
  <c r="K175" i="12" s="1"/>
  <c r="O178" i="12"/>
  <c r="Q178" i="12"/>
  <c r="V178" i="12"/>
  <c r="V175" i="12" s="1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O175" i="12" s="1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8" i="12"/>
  <c r="I188" i="12"/>
  <c r="K188" i="12"/>
  <c r="M188" i="12"/>
  <c r="O188" i="12"/>
  <c r="Q188" i="12"/>
  <c r="V188" i="12"/>
  <c r="G189" i="12"/>
  <c r="I189" i="12"/>
  <c r="K189" i="12"/>
  <c r="M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I195" i="12"/>
  <c r="K195" i="12"/>
  <c r="M195" i="12"/>
  <c r="O195" i="12"/>
  <c r="Q195" i="12"/>
  <c r="V195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I199" i="12"/>
  <c r="K199" i="12"/>
  <c r="M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I211" i="12"/>
  <c r="K211" i="12"/>
  <c r="M211" i="12"/>
  <c r="O211" i="12"/>
  <c r="Q211" i="12"/>
  <c r="V211" i="12"/>
  <c r="G213" i="12"/>
  <c r="I213" i="12"/>
  <c r="K213" i="12"/>
  <c r="M213" i="12"/>
  <c r="O213" i="12"/>
  <c r="Q213" i="12"/>
  <c r="V213" i="12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I220" i="12"/>
  <c r="K220" i="12"/>
  <c r="M220" i="12"/>
  <c r="O220" i="12"/>
  <c r="Q220" i="12"/>
  <c r="V220" i="12"/>
  <c r="G222" i="12"/>
  <c r="M222" i="12" s="1"/>
  <c r="I222" i="12"/>
  <c r="K222" i="12"/>
  <c r="O222" i="12"/>
  <c r="Q222" i="12"/>
  <c r="V222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I229" i="12"/>
  <c r="K229" i="12"/>
  <c r="M229" i="12"/>
  <c r="O229" i="12"/>
  <c r="Q229" i="12"/>
  <c r="V229" i="12"/>
  <c r="G231" i="12"/>
  <c r="I231" i="12"/>
  <c r="K231" i="12"/>
  <c r="M231" i="12"/>
  <c r="O231" i="12"/>
  <c r="Q231" i="12"/>
  <c r="V231" i="12"/>
  <c r="G233" i="12"/>
  <c r="I233" i="12"/>
  <c r="K233" i="12"/>
  <c r="M233" i="12"/>
  <c r="O233" i="12"/>
  <c r="Q233" i="12"/>
  <c r="V233" i="12"/>
  <c r="G235" i="12"/>
  <c r="M235" i="12" s="1"/>
  <c r="I235" i="12"/>
  <c r="K235" i="12"/>
  <c r="O235" i="12"/>
  <c r="Q235" i="12"/>
  <c r="V235" i="12"/>
  <c r="G237" i="12"/>
  <c r="I237" i="12"/>
  <c r="K237" i="12"/>
  <c r="M237" i="12"/>
  <c r="O237" i="12"/>
  <c r="Q237" i="12"/>
  <c r="V237" i="12"/>
  <c r="G239" i="12"/>
  <c r="M239" i="12" s="1"/>
  <c r="I239" i="12"/>
  <c r="K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M243" i="12" s="1"/>
  <c r="I243" i="12"/>
  <c r="K243" i="12"/>
  <c r="O243" i="12"/>
  <c r="Q243" i="12"/>
  <c r="V243" i="12"/>
  <c r="G245" i="12"/>
  <c r="I245" i="12"/>
  <c r="K245" i="12"/>
  <c r="M245" i="12"/>
  <c r="O245" i="12"/>
  <c r="Q245" i="12"/>
  <c r="V245" i="12"/>
  <c r="G247" i="12"/>
  <c r="I247" i="12"/>
  <c r="K247" i="12"/>
  <c r="M247" i="12"/>
  <c r="O247" i="12"/>
  <c r="Q247" i="12"/>
  <c r="V247" i="12"/>
  <c r="G249" i="12"/>
  <c r="M249" i="12" s="1"/>
  <c r="I249" i="12"/>
  <c r="K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I253" i="12"/>
  <c r="K253" i="12"/>
  <c r="M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M257" i="12" s="1"/>
  <c r="I257" i="12"/>
  <c r="K257" i="12"/>
  <c r="O257" i="12"/>
  <c r="Q257" i="12"/>
  <c r="V257" i="12"/>
  <c r="G259" i="12"/>
  <c r="M259" i="12" s="1"/>
  <c r="I259" i="12"/>
  <c r="K259" i="12"/>
  <c r="O259" i="12"/>
  <c r="Q259" i="12"/>
  <c r="V259" i="12"/>
  <c r="G261" i="12"/>
  <c r="I261" i="12"/>
  <c r="K261" i="12"/>
  <c r="M261" i="12"/>
  <c r="O261" i="12"/>
  <c r="Q261" i="12"/>
  <c r="V261" i="12"/>
  <c r="G263" i="12"/>
  <c r="I263" i="12"/>
  <c r="K263" i="12"/>
  <c r="M263" i="12"/>
  <c r="O263" i="12"/>
  <c r="Q263" i="12"/>
  <c r="V263" i="12"/>
  <c r="G265" i="12"/>
  <c r="M265" i="12" s="1"/>
  <c r="I265" i="12"/>
  <c r="K265" i="12"/>
  <c r="O265" i="12"/>
  <c r="Q265" i="12"/>
  <c r="V265" i="12"/>
  <c r="G267" i="12"/>
  <c r="M267" i="12" s="1"/>
  <c r="I267" i="12"/>
  <c r="K267" i="12"/>
  <c r="O267" i="12"/>
  <c r="Q267" i="12"/>
  <c r="V267" i="12"/>
  <c r="G269" i="12"/>
  <c r="I269" i="12"/>
  <c r="K269" i="12"/>
  <c r="M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M273" i="12" s="1"/>
  <c r="I273" i="12"/>
  <c r="K273" i="12"/>
  <c r="O273" i="12"/>
  <c r="Q273" i="12"/>
  <c r="V273" i="12"/>
  <c r="G275" i="12"/>
  <c r="M275" i="12" s="1"/>
  <c r="I275" i="12"/>
  <c r="K275" i="12"/>
  <c r="O275" i="12"/>
  <c r="Q275" i="12"/>
  <c r="V275" i="12"/>
  <c r="G277" i="12"/>
  <c r="I277" i="12"/>
  <c r="K277" i="12"/>
  <c r="M277" i="12"/>
  <c r="O277" i="12"/>
  <c r="Q277" i="12"/>
  <c r="V277" i="12"/>
  <c r="G279" i="12"/>
  <c r="I279" i="12"/>
  <c r="K279" i="12"/>
  <c r="M279" i="12"/>
  <c r="O279" i="12"/>
  <c r="Q279" i="12"/>
  <c r="V279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I285" i="12"/>
  <c r="K285" i="12"/>
  <c r="M285" i="12"/>
  <c r="O285" i="12"/>
  <c r="Q285" i="12"/>
  <c r="V285" i="12"/>
  <c r="G287" i="12"/>
  <c r="M287" i="12" s="1"/>
  <c r="I287" i="12"/>
  <c r="K287" i="12"/>
  <c r="O287" i="12"/>
  <c r="Q287" i="12"/>
  <c r="V287" i="12"/>
  <c r="G289" i="12"/>
  <c r="M289" i="12" s="1"/>
  <c r="I289" i="12"/>
  <c r="I288" i="12" s="1"/>
  <c r="K289" i="12"/>
  <c r="K288" i="12" s="1"/>
  <c r="O289" i="12"/>
  <c r="O288" i="12" s="1"/>
  <c r="Q289" i="12"/>
  <c r="V289" i="12"/>
  <c r="V288" i="12" s="1"/>
  <c r="G291" i="12"/>
  <c r="I291" i="12"/>
  <c r="K291" i="12"/>
  <c r="M291" i="12"/>
  <c r="O291" i="12"/>
  <c r="Q291" i="12"/>
  <c r="Q288" i="12" s="1"/>
  <c r="V291" i="12"/>
  <c r="G293" i="12"/>
  <c r="I293" i="12"/>
  <c r="K293" i="12"/>
  <c r="M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I296" i="12"/>
  <c r="K296" i="12"/>
  <c r="M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G288" i="12" s="1"/>
  <c r="I298" i="12"/>
  <c r="K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I300" i="12"/>
  <c r="K300" i="12"/>
  <c r="M300" i="12"/>
  <c r="O300" i="12"/>
  <c r="Q300" i="12"/>
  <c r="V300" i="12"/>
  <c r="G302" i="12"/>
  <c r="I302" i="12"/>
  <c r="K302" i="12"/>
  <c r="M302" i="12"/>
  <c r="O302" i="12"/>
  <c r="Q302" i="12"/>
  <c r="V302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I311" i="12"/>
  <c r="K311" i="12"/>
  <c r="M311" i="12"/>
  <c r="O311" i="12"/>
  <c r="Q311" i="12"/>
  <c r="V311" i="12"/>
  <c r="G313" i="12"/>
  <c r="M313" i="12" s="1"/>
  <c r="I313" i="12"/>
  <c r="I312" i="12" s="1"/>
  <c r="K313" i="12"/>
  <c r="O313" i="12"/>
  <c r="O312" i="12" s="1"/>
  <c r="Q313" i="12"/>
  <c r="Q312" i="12" s="1"/>
  <c r="V313" i="12"/>
  <c r="G314" i="12"/>
  <c r="M314" i="12" s="1"/>
  <c r="I314" i="12"/>
  <c r="K314" i="12"/>
  <c r="K312" i="12" s="1"/>
  <c r="O314" i="12"/>
  <c r="Q314" i="12"/>
  <c r="V314" i="12"/>
  <c r="V312" i="12" s="1"/>
  <c r="G315" i="12"/>
  <c r="I315" i="12"/>
  <c r="K315" i="12"/>
  <c r="M315" i="12"/>
  <c r="O315" i="12"/>
  <c r="Q315" i="12"/>
  <c r="V315" i="12"/>
  <c r="G316" i="12"/>
  <c r="G312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I319" i="12"/>
  <c r="K319" i="12"/>
  <c r="M319" i="12"/>
  <c r="O319" i="12"/>
  <c r="Q319" i="12"/>
  <c r="V319" i="12"/>
  <c r="G320" i="12"/>
  <c r="I320" i="12"/>
  <c r="K320" i="12"/>
  <c r="M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I323" i="12"/>
  <c r="K323" i="12"/>
  <c r="M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I327" i="12"/>
  <c r="K327" i="12"/>
  <c r="M327" i="12"/>
  <c r="O327" i="12"/>
  <c r="Q327" i="12"/>
  <c r="V327" i="12"/>
  <c r="G328" i="12"/>
  <c r="I328" i="12"/>
  <c r="K328" i="12"/>
  <c r="M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I331" i="12"/>
  <c r="K331" i="12"/>
  <c r="M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I335" i="12"/>
  <c r="K335" i="12"/>
  <c r="M335" i="12"/>
  <c r="O335" i="12"/>
  <c r="Q335" i="12"/>
  <c r="V335" i="12"/>
  <c r="G336" i="12"/>
  <c r="I336" i="12"/>
  <c r="K336" i="12"/>
  <c r="M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I339" i="12"/>
  <c r="K339" i="12"/>
  <c r="M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I343" i="12"/>
  <c r="K343" i="12"/>
  <c r="M343" i="12"/>
  <c r="O343" i="12"/>
  <c r="Q343" i="12"/>
  <c r="V343" i="12"/>
  <c r="G344" i="12"/>
  <c r="I344" i="12"/>
  <c r="K344" i="12"/>
  <c r="M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I347" i="12"/>
  <c r="K347" i="12"/>
  <c r="M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I351" i="12"/>
  <c r="K351" i="12"/>
  <c r="M351" i="12"/>
  <c r="O351" i="12"/>
  <c r="Q351" i="12"/>
  <c r="V351" i="12"/>
  <c r="G352" i="12"/>
  <c r="I352" i="12"/>
  <c r="K352" i="12"/>
  <c r="M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I355" i="12"/>
  <c r="K355" i="12"/>
  <c r="M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M357" i="12" s="1"/>
  <c r="I357" i="12"/>
  <c r="K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0" i="12"/>
  <c r="I360" i="12"/>
  <c r="K360" i="12"/>
  <c r="M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I363" i="12"/>
  <c r="K363" i="12"/>
  <c r="M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I367" i="12"/>
  <c r="K367" i="12"/>
  <c r="M367" i="12"/>
  <c r="O367" i="12"/>
  <c r="Q367" i="12"/>
  <c r="V367" i="12"/>
  <c r="G368" i="12"/>
  <c r="I368" i="12"/>
  <c r="K368" i="12"/>
  <c r="M368" i="12"/>
  <c r="O368" i="12"/>
  <c r="Q368" i="12"/>
  <c r="V368" i="12"/>
  <c r="O369" i="12"/>
  <c r="G370" i="12"/>
  <c r="M370" i="12" s="1"/>
  <c r="I370" i="12"/>
  <c r="I369" i="12" s="1"/>
  <c r="K370" i="12"/>
  <c r="K369" i="12" s="1"/>
  <c r="O370" i="12"/>
  <c r="Q370" i="12"/>
  <c r="Q369" i="12" s="1"/>
  <c r="V370" i="12"/>
  <c r="V369" i="12" s="1"/>
  <c r="G371" i="12"/>
  <c r="I371" i="12"/>
  <c r="K371" i="12"/>
  <c r="M371" i="12"/>
  <c r="O371" i="12"/>
  <c r="Q371" i="12"/>
  <c r="V371" i="12"/>
  <c r="G372" i="12"/>
  <c r="G369" i="12" s="1"/>
  <c r="I372" i="12"/>
  <c r="K372" i="12"/>
  <c r="M372" i="12"/>
  <c r="O372" i="12"/>
  <c r="Q372" i="12"/>
  <c r="V372" i="12"/>
  <c r="G373" i="12"/>
  <c r="M373" i="12" s="1"/>
  <c r="I373" i="12"/>
  <c r="K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I375" i="12"/>
  <c r="K375" i="12"/>
  <c r="M375" i="12"/>
  <c r="O375" i="12"/>
  <c r="Q375" i="12"/>
  <c r="V375" i="12"/>
  <c r="G376" i="12"/>
  <c r="G377" i="12"/>
  <c r="M377" i="12" s="1"/>
  <c r="I377" i="12"/>
  <c r="I376" i="12" s="1"/>
  <c r="K377" i="12"/>
  <c r="O377" i="12"/>
  <c r="O376" i="12" s="1"/>
  <c r="Q377" i="12"/>
  <c r="Q376" i="12" s="1"/>
  <c r="V377" i="12"/>
  <c r="G378" i="12"/>
  <c r="M378" i="12" s="1"/>
  <c r="I378" i="12"/>
  <c r="K378" i="12"/>
  <c r="K376" i="12" s="1"/>
  <c r="O378" i="12"/>
  <c r="Q378" i="12"/>
  <c r="V378" i="12"/>
  <c r="V376" i="12" s="1"/>
  <c r="G379" i="12"/>
  <c r="I379" i="12"/>
  <c r="K379" i="12"/>
  <c r="M379" i="12"/>
  <c r="O379" i="12"/>
  <c r="Q379" i="12"/>
  <c r="V379" i="12"/>
  <c r="G380" i="12"/>
  <c r="G381" i="12"/>
  <c r="M381" i="12" s="1"/>
  <c r="M380" i="12" s="1"/>
  <c r="I381" i="12"/>
  <c r="I380" i="12" s="1"/>
  <c r="K381" i="12"/>
  <c r="O381" i="12"/>
  <c r="Q381" i="12"/>
  <c r="Q380" i="12" s="1"/>
  <c r="V381" i="12"/>
  <c r="G382" i="12"/>
  <c r="M382" i="12" s="1"/>
  <c r="I382" i="12"/>
  <c r="K382" i="12"/>
  <c r="K380" i="12" s="1"/>
  <c r="O382" i="12"/>
  <c r="Q382" i="12"/>
  <c r="V382" i="12"/>
  <c r="V380" i="12" s="1"/>
  <c r="G383" i="12"/>
  <c r="I383" i="12"/>
  <c r="K383" i="12"/>
  <c r="M383" i="12"/>
  <c r="O383" i="12"/>
  <c r="Q383" i="12"/>
  <c r="V383" i="12"/>
  <c r="G384" i="12"/>
  <c r="M384" i="12" s="1"/>
  <c r="I384" i="12"/>
  <c r="K384" i="12"/>
  <c r="O384" i="12"/>
  <c r="O380" i="12" s="1"/>
  <c r="Q384" i="12"/>
  <c r="V384" i="12"/>
  <c r="AE386" i="12"/>
  <c r="AF386" i="12"/>
  <c r="I20" i="1"/>
  <c r="I19" i="1"/>
  <c r="I18" i="1"/>
  <c r="I17" i="1"/>
  <c r="I16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J55" i="1" l="1"/>
  <c r="J56" i="1"/>
  <c r="J49" i="1"/>
  <c r="J51" i="1"/>
  <c r="J57" i="1"/>
  <c r="J52" i="1"/>
  <c r="J53" i="1"/>
  <c r="J59" i="1"/>
  <c r="J50" i="1"/>
  <c r="J54" i="1"/>
  <c r="H39" i="1"/>
  <c r="H42" i="1" s="1"/>
  <c r="A23" i="1"/>
  <c r="A24" i="1" s="1"/>
  <c r="G24" i="1" s="1"/>
  <c r="A27" i="1" s="1"/>
  <c r="A29" i="1" s="1"/>
  <c r="G29" i="1" s="1"/>
  <c r="G27" i="1" s="1"/>
  <c r="G28" i="1"/>
  <c r="M44" i="12"/>
  <c r="M8" i="12"/>
  <c r="M376" i="12"/>
  <c r="M369" i="12"/>
  <c r="M288" i="12"/>
  <c r="M13" i="12"/>
  <c r="M316" i="12"/>
  <c r="M312" i="12" s="1"/>
  <c r="M298" i="12"/>
  <c r="M176" i="12"/>
  <c r="M175" i="12" s="1"/>
  <c r="M161" i="12"/>
  <c r="M153" i="12" s="1"/>
  <c r="G44" i="12"/>
  <c r="M16" i="12"/>
  <c r="M127" i="12"/>
  <c r="M119" i="12" s="1"/>
  <c r="I21" i="1"/>
  <c r="J28" i="1"/>
  <c r="J26" i="1"/>
  <c r="G38" i="1"/>
  <c r="F38" i="1"/>
  <c r="J23" i="1"/>
  <c r="J24" i="1"/>
  <c r="J25" i="1"/>
  <c r="J27" i="1"/>
  <c r="E24" i="1"/>
  <c r="E26" i="1"/>
  <c r="J60" i="1" l="1"/>
  <c r="I39" i="1"/>
  <c r="I42" i="1" s="1"/>
  <c r="J39" i="1" s="1"/>
  <c r="J42" i="1" s="1"/>
  <c r="J40" i="1" l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<sst xmlns="http://schemas.openxmlformats.org/spreadsheetml/2006/main" count="2171" uniqueCount="771">
  <si>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</si>
  <si>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</si>
  <si>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</si>
  <si>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</si>
  <si>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</si>
  <si>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</si>
  <si>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</si>
  <si>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</si>
  <si>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</si>
  <si>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</si>
  <si>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</si>
  <si>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</si>
  <si>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</si>
  <si>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</si>
  <si>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</si>
  <si>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</si>
  <si>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</si>
  <si>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</si>
  <si>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</si>
  <si>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</si>
  <si>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</si>
  <si>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</si>
  <si>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</si>
  <si>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</si>
  <si>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</si>
  <si>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</si>
  <si>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</si>
  <si>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</si>
  <si>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</si>
  <si>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</si>
  <si>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</si>
  <si>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</si>
  <si>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</si>
  <si>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</si>
  <si>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</si>
  <si>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</si>
  <si>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</si>
  <si>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</si>
  <si>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</si>
  <si>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</si>
  <si>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</si>
  <si>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</si>
  <si>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</si>
  <si>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PJ1.1</t>
  </si>
  <si>
    <t>Strojní zařízení</t>
  </si>
  <si>
    <t>PS1</t>
  </si>
  <si>
    <t>Kotelna</t>
  </si>
  <si>
    <t>Objekt:</t>
  </si>
  <si>
    <t>Rozpočet:</t>
  </si>
  <si>
    <t>Z 18-204-1</t>
  </si>
  <si>
    <t>Rekonstrukce kotelny v objektu SKM, Sladkého 13, Brno</t>
  </si>
  <si>
    <t>Stavba</t>
  </si>
  <si>
    <t>Celkem za stavbu</t>
  </si>
  <si>
    <t>CZK</t>
  </si>
  <si>
    <t>Rekapitulace dílů</t>
  </si>
  <si>
    <t>Typ dílu</t>
  </si>
  <si>
    <t>991</t>
  </si>
  <si>
    <t>Hodinové zúčtovací sazby</t>
  </si>
  <si>
    <t>713</t>
  </si>
  <si>
    <t>Izolace tepelné</t>
  </si>
  <si>
    <t>722</t>
  </si>
  <si>
    <t>Vnitřní vodovod</t>
  </si>
  <si>
    <t>728</t>
  </si>
  <si>
    <t>Vzduchotechnika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</si>
  <si>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</si>
  <si>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</si>
  <si>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</si>
  <si>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</si>
  <si>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</si>
  <si>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</si>
  <si>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</si>
  <si>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</si>
  <si>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</si>
  <si>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</si>
  <si>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</si>
  <si>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</si>
  <si>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</si>
  <si>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</si>
  <si>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</si>
  <si>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</si>
  <si>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</si>
  <si>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</si>
  <si>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</si>
  <si>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</si>
  <si>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</si>
  <si>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</si>
  <si>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</si>
  <si>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</si>
  <si>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</si>
  <si>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</si>
  <si>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</si>
  <si>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</si>
  <si>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</si>
  <si>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</si>
  <si>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</si>
  <si>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</si>
  <si>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</si>
  <si>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</si>
  <si>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</si>
  <si>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</si>
  <si>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</si>
  <si>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</si>
  <si>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</si>
  <si>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</si>
  <si>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</si>
  <si>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</si>
  <si>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</si>
  <si>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273169T10</t>
  </si>
  <si>
    <t>HZS - seřízení a uvedení do provozu</t>
  </si>
  <si>
    <t>hod</t>
  </si>
  <si>
    <t>Vlastní</t>
  </si>
  <si>
    <t>Indiv</t>
  </si>
  <si>
    <t>POL10_</t>
  </si>
  <si>
    <t>273172T10</t>
  </si>
  <si>
    <t>HZS - doregulování systému</t>
  </si>
  <si>
    <t>273178T10</t>
  </si>
  <si>
    <t>HZS - nepředvídatelné práce</t>
  </si>
  <si>
    <t>273181T10</t>
  </si>
  <si>
    <t>HZS - napuštění a vypuštění soustavy</t>
  </si>
  <si>
    <t>713311321</t>
  </si>
  <si>
    <t>Izolace tepelné těles s konstr.tvarová 1vrstvá</t>
  </si>
  <si>
    <t>m2</t>
  </si>
  <si>
    <t>RTS 18/ I</t>
  </si>
  <si>
    <t>POL1_</t>
  </si>
  <si>
    <t>713361121</t>
  </si>
  <si>
    <t>Izolace těles tvarované, deskami 1vrstvá</t>
  </si>
  <si>
    <t>713400821</t>
  </si>
  <si>
    <t>Odstranění izolačních pásů  potrubí</t>
  </si>
  <si>
    <t>998713101</t>
  </si>
  <si>
    <t>Přesun hmot pro izolace tepelné, výšky do 6 m</t>
  </si>
  <si>
    <t>t</t>
  </si>
  <si>
    <t>283780069XY</t>
  </si>
  <si>
    <t>Montáž tepelné izolace na armatury</t>
  </si>
  <si>
    <t xml:space="preserve">ks    </t>
  </si>
  <si>
    <t>Kalkul</t>
  </si>
  <si>
    <t>713410001T00XY</t>
  </si>
  <si>
    <t>Izolace tepelná potrubními pouzdry potrubí do dn 50</t>
  </si>
  <si>
    <t>m</t>
  </si>
  <si>
    <t>POL1_0</t>
  </si>
  <si>
    <t>713410011T00XY</t>
  </si>
  <si>
    <t>Izolace tepelná potrubními pouzdry potrubí od dn 50</t>
  </si>
  <si>
    <t>POL1_7</t>
  </si>
  <si>
    <t>28378027</t>
  </si>
  <si>
    <t>RV DN 65 vrstvená tepelná izolace, teplota do 150°C</t>
  </si>
  <si>
    <t>kus</t>
  </si>
  <si>
    <t>SPCM</t>
  </si>
  <si>
    <t>POL3_</t>
  </si>
  <si>
    <t>28378028</t>
  </si>
  <si>
    <t>RV DN 80 vrstvená tepelná izolace, teplota do 150°C</t>
  </si>
  <si>
    <t>28378030</t>
  </si>
  <si>
    <t>RV DN 125 vrstvená tepelná izolace, teplota do 150°C</t>
  </si>
  <si>
    <t>28378067</t>
  </si>
  <si>
    <t>F DN 65 vrstvená tepelná izolace, teplota do 150°C</t>
  </si>
  <si>
    <t>28378069</t>
  </si>
  <si>
    <t>F DN 100 vrstvená tepelná izolace, teplota do 150°C</t>
  </si>
  <si>
    <t>28378169</t>
  </si>
  <si>
    <t>P DN 100 vrstvená tepelná izolace, teplota do 150°C</t>
  </si>
  <si>
    <t>28378170</t>
  </si>
  <si>
    <t>P DN 125 vrstvená tepelná izolace, teplota do 150°C</t>
  </si>
  <si>
    <t>28378187</t>
  </si>
  <si>
    <t>KL DN 65 vrstvená tepelná izolace, teplota do 150°C</t>
  </si>
  <si>
    <t>28378191</t>
  </si>
  <si>
    <t>KL DN 150 vrstvená tepelná izolace, teplota do 150°C</t>
  </si>
  <si>
    <t>63150958</t>
  </si>
  <si>
    <t>Rohož lamelová tl. 100 mm, š. 600 mm, povrchová úprava Al fólie</t>
  </si>
  <si>
    <t>63153421</t>
  </si>
  <si>
    <t>Deska izolační 65 kg/m3 1000x500x 50 mm, z min. vlny s hliníkovou fólií</t>
  </si>
  <si>
    <t>631547117</t>
  </si>
  <si>
    <t>Pouzdro potrubní izolační  48/30 mm, kamenná vlna s polepem Al fólií vyztuženou skleněnou mřížkou</t>
  </si>
  <si>
    <t>631547214</t>
  </si>
  <si>
    <t>Pouzdro potrubní izolační 28/40 mm, kamenná vlna s polepem Al fólií vyztuženou skleněnou mřížkou</t>
  </si>
  <si>
    <t>631547219</t>
  </si>
  <si>
    <t>Pouzdro potrubní izolační 60/40 mm, kamenná vlna s polepem Al fólií vyztuženou skleněnou mřížkou</t>
  </si>
  <si>
    <t>631547315</t>
  </si>
  <si>
    <t>Pouzdro potrubní izolační 35/50 mm, kamenná vlna s polepem Al fólií vyztuženou skleněnou mřížkou</t>
  </si>
  <si>
    <t>631547323</t>
  </si>
  <si>
    <t>Pouzdro potrubní izolační 89/50 mm, kamenná vlna s polepem Al fólií vyztuženou skleněnou mřížkou</t>
  </si>
  <si>
    <t>631547418RXY</t>
  </si>
  <si>
    <t>Pouzdro potrubní izolační 42/60 mm, kamenná vlna s polepem Al fólií vyztuženou skleněnou mřížkou</t>
  </si>
  <si>
    <t>631547419RXY</t>
  </si>
  <si>
    <t>Pouzdro potrubní izolační 32/60 mm, kamenná vlna s polepem Al fólií vyztuženou skleněnou mřížkou</t>
  </si>
  <si>
    <t>631547626</t>
  </si>
  <si>
    <t>Pouzdro potrubní izolační 133/80 mm, kamenná vlna s polepem Al fólií vyztuženou skleněnou mřížkou</t>
  </si>
  <si>
    <t>631547628</t>
  </si>
  <si>
    <t>Pouzdro potrubní izolační 159/80 mm, kamenná vlna s polepem Al fólií vyztuženou skleněnou mřížkou</t>
  </si>
  <si>
    <t>979081111</t>
  </si>
  <si>
    <t>Odvoz suti a vybour. hmot na skládku do 1 km</t>
  </si>
  <si>
    <t>POL8_</t>
  </si>
  <si>
    <t>979081121</t>
  </si>
  <si>
    <t>Příplatek k odvozu za každý další 1 km</t>
  </si>
  <si>
    <t>979990144</t>
  </si>
  <si>
    <t>Poplatek za skládku suti - minerální vata</t>
  </si>
  <si>
    <t>722130801</t>
  </si>
  <si>
    <t>Demontáž potrubí ocelových závitových DN 25</t>
  </si>
  <si>
    <t>722130803</t>
  </si>
  <si>
    <t>Demontáž potrubí ocelových závitových DN 50</t>
  </si>
  <si>
    <t>722130805</t>
  </si>
  <si>
    <t>Demontáž potrubí ocelových závitových DN 80</t>
  </si>
  <si>
    <t>722170801</t>
  </si>
  <si>
    <t>Demontáž rozvodů vody z plastů do D 32</t>
  </si>
  <si>
    <t>722170804</t>
  </si>
  <si>
    <t>Demontáž rozvodů vody z plastů do D 63</t>
  </si>
  <si>
    <t>722170807</t>
  </si>
  <si>
    <t>Demontáž rozvodů vody z plastů do D 110</t>
  </si>
  <si>
    <t>722172611</t>
  </si>
  <si>
    <t>Potrubí z PPR, studená, D 20x2,8 mm</t>
  </si>
  <si>
    <t>722172612</t>
  </si>
  <si>
    <t>Potrubí z PPR, studená, D 25x3,5 mm</t>
  </si>
  <si>
    <t>722172616</t>
  </si>
  <si>
    <t>Potrubí z PPR, studená, D 63x8,6 mm</t>
  </si>
  <si>
    <t>722172631</t>
  </si>
  <si>
    <t>Potrubí z PPR, teplá, D 20x3,4 mm</t>
  </si>
  <si>
    <t>722172632</t>
  </si>
  <si>
    <t>Potrubí z PPR, teplá, D 25x4,2 mm</t>
  </si>
  <si>
    <t>722172633</t>
  </si>
  <si>
    <t>Potrubí z PPR, teplá, D 32x5,4 mm</t>
  </si>
  <si>
    <t>722172634</t>
  </si>
  <si>
    <t>Potrubí z PPR, teplá, D 40x6,7 mm</t>
  </si>
  <si>
    <t>722172635</t>
  </si>
  <si>
    <t>Potrubí z PPR, teplá, D 50x8,3 mm</t>
  </si>
  <si>
    <t>722172636</t>
  </si>
  <si>
    <t>Potrubí z PPR, teplá, D 63x10,5 mm</t>
  </si>
  <si>
    <t>722181211</t>
  </si>
  <si>
    <t>Izolace návleková tl. stěny 6 mm, vnitřní průměr 22 mm</t>
  </si>
  <si>
    <t>Izolace návleková tl. stěny 6 mm, vnitřní průměr 25 mm</t>
  </si>
  <si>
    <t>722181212</t>
  </si>
  <si>
    <t>Izolace návleková tl. stěny 9 mm, vnitřní průměr 63 mm</t>
  </si>
  <si>
    <t>722181213</t>
  </si>
  <si>
    <t>Izolace návleková tl. stěny 13 mm, vnitřní průměr 89 mm</t>
  </si>
  <si>
    <t>Izolace návleková tl. stěny 13 mm, vnitřní průměr 108 mm</t>
  </si>
  <si>
    <t>722181215</t>
  </si>
  <si>
    <t>Izolace návleková tl. stěny 25 mm, vnitřní průměr 22 mm</t>
  </si>
  <si>
    <t>Izolace návleková tl. stěny 25 mm, vnitřní průměr 25 mm</t>
  </si>
  <si>
    <t>Izolace návleková  tl. stěny 25 mm, vnitřní průměr 32 mm</t>
  </si>
  <si>
    <t>Izolace návleková  tl. stěny 25 mm, vnitřní průměr 40 mm</t>
  </si>
  <si>
    <t>Izolace návleková tl. stěny 25 mm, vnitřní průměr 50 mm</t>
  </si>
  <si>
    <t>Izolace návleková  tl. stěny 25 mm, vnitřní průměr 63 mm</t>
  </si>
  <si>
    <t>Izolace návleková tl. stěny 25 mm, vnitřní průměr 76 mm</t>
  </si>
  <si>
    <t>Izolace návleková tl. stěny 25 mm, vnitřní průměr 108 mm</t>
  </si>
  <si>
    <t>722181812</t>
  </si>
  <si>
    <t>Demontáž plstěných pásů z trub D 50</t>
  </si>
  <si>
    <t>722215317</t>
  </si>
  <si>
    <t>Filtr vod.přírub.,DN 65 s nav.přír</t>
  </si>
  <si>
    <t>722215537</t>
  </si>
  <si>
    <t>Klapka vod.zpět,motýl.mezipř. DN 65</t>
  </si>
  <si>
    <t>722211813</t>
  </si>
  <si>
    <t>Demontáž armatur vodov.se dvěma přírubami DN 80</t>
  </si>
  <si>
    <t>722211817</t>
  </si>
  <si>
    <t>Demontáž armatur vodov.se dvěma přírubami DN 150</t>
  </si>
  <si>
    <t>722220862</t>
  </si>
  <si>
    <t>Demontáž armatur s dvěma závity G 5/4</t>
  </si>
  <si>
    <t>722220863</t>
  </si>
  <si>
    <t>Demontáž armatur s dvěma závity G 6/4</t>
  </si>
  <si>
    <t>722220864</t>
  </si>
  <si>
    <t>Demontáž armatur s dvěma závity G 2</t>
  </si>
  <si>
    <t>722220866</t>
  </si>
  <si>
    <t>Demontáž armatur s dvěma závity G 3</t>
  </si>
  <si>
    <t>722220873</t>
  </si>
  <si>
    <t>Demontáž armatur se závitem a šroubením G 1</t>
  </si>
  <si>
    <t>722224111</t>
  </si>
  <si>
    <t>Kohouty plnicí a vypouštěcí DN 15</t>
  </si>
  <si>
    <t>722231161</t>
  </si>
  <si>
    <t>Ventil vod.pojistný, G 1/2</t>
  </si>
  <si>
    <t>722235111</t>
  </si>
  <si>
    <t>Kohout vod.kul.,vnitř.-vnitř.z.DN 15</t>
  </si>
  <si>
    <t>722235112</t>
  </si>
  <si>
    <t>Kohout vod.kul.,vnitř.-vnitř.z. DN 20</t>
  </si>
  <si>
    <t>722235113</t>
  </si>
  <si>
    <t>Kohout vod.kul.,vnitř.-vnitř.z. DN 25</t>
  </si>
  <si>
    <t>722235114</t>
  </si>
  <si>
    <t>Kohout vod.kul.,vnitř.-vnitř.z. DN 32</t>
  </si>
  <si>
    <t>722235115</t>
  </si>
  <si>
    <t>Kohout vod.kul.,vnitř.-vnitř.z. DN 40</t>
  </si>
  <si>
    <t>722235116</t>
  </si>
  <si>
    <t>Kohout vod.kul.,vnitř.-vnitř.z. DN 50</t>
  </si>
  <si>
    <t>722235117</t>
  </si>
  <si>
    <t>Kohout vod.kul.,vnitř.-vnitř.z. DN 65</t>
  </si>
  <si>
    <t>722235525</t>
  </si>
  <si>
    <t>Filtr,vod.vnitřní-vnitřní z. DN 40</t>
  </si>
  <si>
    <t>722235526</t>
  </si>
  <si>
    <t>Filtr,vod.vnitřní-vnitřní z. DN 50</t>
  </si>
  <si>
    <t>722236413</t>
  </si>
  <si>
    <t>Ventil regul.přímý.s měříc.vent. DN 25</t>
  </si>
  <si>
    <t>722236414</t>
  </si>
  <si>
    <t>Ventil regul.přímý.s měříc.vent. DN 32</t>
  </si>
  <si>
    <t>722236416</t>
  </si>
  <si>
    <t>Ventil regul.přímý.s měříc.vent. DN 50</t>
  </si>
  <si>
    <t>722236623</t>
  </si>
  <si>
    <t>Klapka vod.zpět.pružin.,2xvnitřní závit DN 25</t>
  </si>
  <si>
    <t>722236625</t>
  </si>
  <si>
    <t>Klapka vod.zpět.pružin.,2xvnitřní závit DN 40</t>
  </si>
  <si>
    <t>722236626</t>
  </si>
  <si>
    <t>Klapka vod.zpět.pružin.,2xvnitřní závit DN 50</t>
  </si>
  <si>
    <t>722260801</t>
  </si>
  <si>
    <t>Demontáž vodoměrů přírubových DN 50</t>
  </si>
  <si>
    <t>722260813</t>
  </si>
  <si>
    <t>Demontáž vodoměrů závitových G 1</t>
  </si>
  <si>
    <t>732110812</t>
  </si>
  <si>
    <t>Demontáž těles rozdělovačů a sběračů, DN 200 mm</t>
  </si>
  <si>
    <t>732420811</t>
  </si>
  <si>
    <t>Demontáž čerpadel oběhových spirálních DN 25</t>
  </si>
  <si>
    <t>734411111</t>
  </si>
  <si>
    <t>Teploměr přímý s pouzdrem  typ 160, 0-120°C, vč. nerezové jímky</t>
  </si>
  <si>
    <t>734421130</t>
  </si>
  <si>
    <t>Tlakoměr deformační 0-600kPa, D 160</t>
  </si>
  <si>
    <t>722151176XY</t>
  </si>
  <si>
    <t>Potrubí nerezové svařované, pro SV a TV, mat. 1.4301, 76,1 x 2 mm</t>
  </si>
  <si>
    <t xml:space="preserve">m     </t>
  </si>
  <si>
    <t>Potrubí včetně tvarovek a zednických výpomocí.</t>
  </si>
  <si>
    <t>POP</t>
  </si>
  <si>
    <t>722290234RXY</t>
  </si>
  <si>
    <t>Proplach a dezinfekce vodovod.potrubí</t>
  </si>
  <si>
    <t xml:space="preserve">m3    </t>
  </si>
  <si>
    <t>Včetně dodání desinfekčního prostředku.</t>
  </si>
  <si>
    <t>R9.2.XY</t>
  </si>
  <si>
    <t>Vodoměr bytový pro S.V. Qn=1,6 m3/hod, včetně m-bus modulu a šroubení</t>
  </si>
  <si>
    <t>Specifikace viz. PJ1.1 Strojní zařízení - v.č. 101 Technologické schéma, poz. 9.2., 9.4.</t>
  </si>
  <si>
    <t>R9.5.XY</t>
  </si>
  <si>
    <t>Vodoměr bytový pro T.V. Qn=1,6 m3/hod, včetně m-bus modulu a šroubení</t>
  </si>
  <si>
    <t>Specifikace viz. PJ1.1 Strojní zařízení - v.č. 101 Technologické schéma, poz. 9.5., 9.6., 9.7., 9.8.</t>
  </si>
  <si>
    <t>R9.1.XY</t>
  </si>
  <si>
    <t>Vodoměr průmyslový DN40 Qn=16m3/hod, s m-bus modulem, včetně šroubení</t>
  </si>
  <si>
    <t>Specifikace viz. PJ1.1 Strojní zařízení - v.č. 101 Technologické schéma, poz. 9.1.</t>
  </si>
  <si>
    <t>998722101</t>
  </si>
  <si>
    <t>Přesun hmot pro vnitřní vodovod, výšky do 6 m</t>
  </si>
  <si>
    <t>POL7_</t>
  </si>
  <si>
    <t>722290821</t>
  </si>
  <si>
    <t>Přesun vybouraných hmot - vodovody, H do 6 m</t>
  </si>
  <si>
    <t>728111115</t>
  </si>
  <si>
    <t>Montáž potrubí plechového čtyřhranného do 0,22 m2</t>
  </si>
  <si>
    <t>728111116</t>
  </si>
  <si>
    <t>Montáž potrubí plechového čtyřhranného do 0,28 m2</t>
  </si>
  <si>
    <t>728111816</t>
  </si>
  <si>
    <t>Demontáž potrubí plechového 4hranného do 0,28 m2</t>
  </si>
  <si>
    <t>728311111</t>
  </si>
  <si>
    <t>Montáž ohřívače čtyřhranného do 0,15 m2</t>
  </si>
  <si>
    <t>728311112</t>
  </si>
  <si>
    <t>Montáž ohřívače čtyřhranného do 0,3 m2</t>
  </si>
  <si>
    <t>728311814</t>
  </si>
  <si>
    <t>Demontáž ohřívače čtyřhranného nad 0,45 m2</t>
  </si>
  <si>
    <t>728313112</t>
  </si>
  <si>
    <t>Montáž filtru kapsového čtyřhranného do 0,3 m2</t>
  </si>
  <si>
    <t>728313825</t>
  </si>
  <si>
    <t>Demontáž filtru deskového čtyřhranného nad 0,6 m2</t>
  </si>
  <si>
    <t>728314111</t>
  </si>
  <si>
    <t>Montáž protidešť. žaluzie čtyřhranné do 0,15 m2</t>
  </si>
  <si>
    <t>728314112</t>
  </si>
  <si>
    <t>Montáž protidešť. žaluzie čtyřhranné do 0,3 m2</t>
  </si>
  <si>
    <t>728314115</t>
  </si>
  <si>
    <t>Montáž protidešť. žaluzie čtyřhranné do 0,75 m2</t>
  </si>
  <si>
    <t>728314813</t>
  </si>
  <si>
    <t>Demontáž protidešť. žaluzie čtyřhranné do 0,75 m2</t>
  </si>
  <si>
    <t>728415112</t>
  </si>
  <si>
    <t>Montáž mřížky větrací nebo ventilační do 0,10 m2</t>
  </si>
  <si>
    <t>728415114</t>
  </si>
  <si>
    <t>Montáž mřížky větrací nebo ventilační do 0,20 m2</t>
  </si>
  <si>
    <t>728615823</t>
  </si>
  <si>
    <t>Dmtž ventilátoru axiál.středotl.potrub. do d 400mm</t>
  </si>
  <si>
    <t>4295330115RXY</t>
  </si>
  <si>
    <t>Žaluzie protihluková pozink., 300x500, l=200</t>
  </si>
  <si>
    <t>4295330133RXY</t>
  </si>
  <si>
    <t>Žaluzie protidešťová PDZM 500x500</t>
  </si>
  <si>
    <t>4295330138</t>
  </si>
  <si>
    <t>Žaluzie protidešťová PDZM 630x1000</t>
  </si>
  <si>
    <t>Rozměr ověřit na stavbě!</t>
  </si>
  <si>
    <t>42972808RXY</t>
  </si>
  <si>
    <t>Žaluzie 20x250, stavitelné listy</t>
  </si>
  <si>
    <t>42972822RXY</t>
  </si>
  <si>
    <t>Krycí mřížka 300x500, pozinkovaná, se svařovanou sítí</t>
  </si>
  <si>
    <t>42982103</t>
  </si>
  <si>
    <t>Trouba rovná 4hranná do d 1890 mm potr. 1 Pz plech, vč. tvarovek, spoj. mat a závěsů</t>
  </si>
  <si>
    <t>42982104</t>
  </si>
  <si>
    <t>Trouba rovná 4hranná do d 2630 mm potr. 1 Pz plech, vč. tvarovek, spoj. mat a závěsů</t>
  </si>
  <si>
    <t>R10.1.XY</t>
  </si>
  <si>
    <t>Ventilátor rad.do čtyřhr.potr.</t>
  </si>
  <si>
    <t>Specifikace viz. PJ1.1 Strojní zařízení - v.č. 101 Technologické schéma, poz. 10.1</t>
  </si>
  <si>
    <t>R10.2.XY</t>
  </si>
  <si>
    <t>Ohřívač vzduchu vodní 600x350, čtyřhranný</t>
  </si>
  <si>
    <t>Specifikace viz. PJ1.1 Strojní zařízení - v.č. 101 Technologické schéma, poz. 10.2.</t>
  </si>
  <si>
    <t>R10.3.XY</t>
  </si>
  <si>
    <t>Ohřívač vzduchu elektrický , potrubí 400x200 mm, kruhový</t>
  </si>
  <si>
    <t>Specifikace viz. PJ1.1 Strojní zařízení - v.č. 101 Technologické schéma, poz. 10.3.</t>
  </si>
  <si>
    <t>R10.4.XY</t>
  </si>
  <si>
    <t>Díl filtrační pro potrubí 600x350 s kapsovým filtrem M5</t>
  </si>
  <si>
    <t>Specifikace viz. PJ1.1 Strojní zařízení - v.č. 101 Technologické schéma, poz. 10.4.</t>
  </si>
  <si>
    <t>998728101</t>
  </si>
  <si>
    <t>Přesun hmot pro vzduchotechniku, výšky do 6 m</t>
  </si>
  <si>
    <t>728890811</t>
  </si>
  <si>
    <t>Přesun demont. hmot - vzduchotechnika, H do 6 m</t>
  </si>
  <si>
    <t>731201821</t>
  </si>
  <si>
    <t>Demontáž kotlů ocel.automatických do 290 kW</t>
  </si>
  <si>
    <t>731201823</t>
  </si>
  <si>
    <t>Demontáž kotlů ocel.automatických do 730 kW</t>
  </si>
  <si>
    <t>731292812</t>
  </si>
  <si>
    <t>Demontáž hořáků na kapalina/plyn pal. do 300 kW</t>
  </si>
  <si>
    <t>7243991E6.1M</t>
  </si>
  <si>
    <t>Montáž změkčovacího filtru</t>
  </si>
  <si>
    <t>soubor</t>
  </si>
  <si>
    <t>7243991E6.M</t>
  </si>
  <si>
    <t>Montáž dávkovacího kompletu</t>
  </si>
  <si>
    <t>kmpl.</t>
  </si>
  <si>
    <t>POL1_1</t>
  </si>
  <si>
    <t>731249129R00XY</t>
  </si>
  <si>
    <t>Montáž kotle a příslušenství</t>
  </si>
  <si>
    <t>731292812RXY</t>
  </si>
  <si>
    <t>Demontáž hořáků na kapalina/plyn pal. do 600 kW</t>
  </si>
  <si>
    <t>731-3_3-M-XY</t>
  </si>
  <si>
    <t>Demontáž, přemístění a montáž exp. automatu s exp. nádobami</t>
  </si>
  <si>
    <t>K1.01</t>
  </si>
  <si>
    <t>Kouřové cesty</t>
  </si>
  <si>
    <t>Komínová vložka d 300, délka 2x24m, přetlaková, určená pro mokrý provoz, z nerezového plechu tř. 1.4301, odolnost teplotám do 200°C, vč. kotevních prvků.</t>
  </si>
  <si>
    <t>Lešení, revize, doprava a zdvihací technika.</t>
  </si>
  <si>
    <t>Kouřovod spojující kotle a komín: třísložkový kouřovod d 300, délka 7+8m, přetlakový, určený pro mokrý provoz, z nerezového plechu tř. 1.4301, izoloce tl. 40 mm, s ochranným pláštěm z nerezového plechu, odolnost teplotám do 200°C, vč. vývodů pro měření přetlaku (podtlaku) spalin, vývodů pro teploměry spalin, měřícího místa pro jednorázové měření emisí, vč. kontrolních kusů a kotevních prvků</t>
  </si>
  <si>
    <t>R1.1.XY</t>
  </si>
  <si>
    <t>Stacionární kondenzační kotle s přetlakovým hořákem a příslušenstvím</t>
  </si>
  <si>
    <t>Specifikace viz. PJ1.1 Strojní zařízení - v.č. 101 Technologické schéma, poz. 1.1, 1.2, 2.1, 2.2, 3.1, 3.2, 5.1, 5.2</t>
  </si>
  <si>
    <t>R3.4.XY</t>
  </si>
  <si>
    <t>Dávkovací komplet pro dávkování chemikálií do upravené vody teplovodního systému</t>
  </si>
  <si>
    <t>POL3_1</t>
  </si>
  <si>
    <t>Specifikace viz. PJ1.1 Strojní zařízení - v.č. 101 Technologické schéma, poz. 3.4</t>
  </si>
  <si>
    <t>R3.5.XY</t>
  </si>
  <si>
    <t>Změkčovací filtr duplexní s řídícím ventilem</t>
  </si>
  <si>
    <t>Specifikace viz. PJ1.1 Strojní zařízení - v.č. 101 Technologické schéma, poz. 3.5</t>
  </si>
  <si>
    <t>998731101</t>
  </si>
  <si>
    <t>Přesun hmot pro kotelny, výšky do 6 m</t>
  </si>
  <si>
    <t>731890801</t>
  </si>
  <si>
    <t>Přemístění vybouraných hmot - kotelny, H do 6 m</t>
  </si>
  <si>
    <t>732111142</t>
  </si>
  <si>
    <t>Tělesa rozdělovačů a sběračů DN 250 dl 1m</t>
  </si>
  <si>
    <t>Včetně tělesa základní délky 1 m, dna a odvodňovacího hrdla.</t>
  </si>
  <si>
    <t>732111242</t>
  </si>
  <si>
    <t>Příplatek za dalšího 0,5 m tělesa rozděl.,DN 250</t>
  </si>
  <si>
    <t>732111314</t>
  </si>
  <si>
    <t>Trubková hrdla rozděl. a sběr. bez přírub, DN 25</t>
  </si>
  <si>
    <t>732111315</t>
  </si>
  <si>
    <t>Trubková hrdla rozděl. a sběr. bez přírub, DN 32</t>
  </si>
  <si>
    <t>732111316</t>
  </si>
  <si>
    <t>Trubková hrdla rozděl. a sběr. bez přírub, DN 40</t>
  </si>
  <si>
    <t>732111318</t>
  </si>
  <si>
    <t>Trubková hrdla rozděl. a sběr. bez přírub, DN 50</t>
  </si>
  <si>
    <t>732111322</t>
  </si>
  <si>
    <t>Trubková hrdla rozděl. a sběr. bez přírub, DN 65</t>
  </si>
  <si>
    <t>732111328</t>
  </si>
  <si>
    <t>Trubková hrdla rozděl. a sběr. bez přírub, DN 100</t>
  </si>
  <si>
    <t>732110813</t>
  </si>
  <si>
    <t>Demontáž těles rozdělovačů a sběračů, DN 300 mm</t>
  </si>
  <si>
    <t>732199100</t>
  </si>
  <si>
    <t>Montáž orientačního štítku, včetně dodávky štítku</t>
  </si>
  <si>
    <t>732212823</t>
  </si>
  <si>
    <t>Demontáž ohříváků zásobníkových stojat.do 6300 l</t>
  </si>
  <si>
    <t>732213823</t>
  </si>
  <si>
    <t>Rozřezání demontovaných ohříváků do 6300 l</t>
  </si>
  <si>
    <t>732214823</t>
  </si>
  <si>
    <t>Vypuštění vody z ohříváků o obsahu do 6300 l</t>
  </si>
  <si>
    <t>732429111</t>
  </si>
  <si>
    <t>Montáž čerpadel oběhových spirálních, DN 25</t>
  </si>
  <si>
    <t>732429112</t>
  </si>
  <si>
    <t>Montáž čerpadel oběhových spirálních, DN 40</t>
  </si>
  <si>
    <t>732429113</t>
  </si>
  <si>
    <t>Montáž čerpadel oběhových spirálních, DN 50</t>
  </si>
  <si>
    <t>732429114</t>
  </si>
  <si>
    <t>Montáž čerpadel oběhových spirálních, DN 65</t>
  </si>
  <si>
    <t>732420812</t>
  </si>
  <si>
    <t>Demontáž čerpadel oběhových spirálních DN 40</t>
  </si>
  <si>
    <t>732420814</t>
  </si>
  <si>
    <t>Demontáž čerpadel oběhových spirálních DN 65</t>
  </si>
  <si>
    <t>732890801</t>
  </si>
  <si>
    <t>Přemístění vybouraných hmot - strojovny, H do 6 m</t>
  </si>
  <si>
    <t>734173216</t>
  </si>
  <si>
    <t>Přírubové spoje PN 0,6/I MPa, DN 65</t>
  </si>
  <si>
    <t>734173218</t>
  </si>
  <si>
    <t>Přírubové spoje PN 0,6/I MPa, DN 100</t>
  </si>
  <si>
    <t>734209124</t>
  </si>
  <si>
    <t>Montáž armatur závitových,se 3závity, G 3/4</t>
  </si>
  <si>
    <t>734209125</t>
  </si>
  <si>
    <t>Montáž armatur závitových,se 3závity, G 1</t>
  </si>
  <si>
    <t>734209126</t>
  </si>
  <si>
    <t>Montáž armatur závitových,se 3závity, G 5/4</t>
  </si>
  <si>
    <t>734209127</t>
  </si>
  <si>
    <t>Montáž armatur závitových,se 3závity, G 6/4</t>
  </si>
  <si>
    <t>734209128</t>
  </si>
  <si>
    <t>Montáž armatur závitových,se 3závity, G 2</t>
  </si>
  <si>
    <t>734419127</t>
  </si>
  <si>
    <t>Montáž kompaktního měřiče tepla přírubového DN 100</t>
  </si>
  <si>
    <t>734419132</t>
  </si>
  <si>
    <t>Montáž kompaktního měřiče tepla závitového 3/4"</t>
  </si>
  <si>
    <t>734419133</t>
  </si>
  <si>
    <t>Montáž kompaktního měřiče tepla závitového 1"</t>
  </si>
  <si>
    <t>734419134</t>
  </si>
  <si>
    <t>Montáž kompaktního měřiče tepla závitového 5/4"</t>
  </si>
  <si>
    <t>484323324RXY</t>
  </si>
  <si>
    <t>Demontáž deskového výměníku tepla, 50 desek</t>
  </si>
  <si>
    <t>732119192R00XY</t>
  </si>
  <si>
    <t>Montáž těles rozdělovačů a sběračů DN 100</t>
  </si>
  <si>
    <t>R16.6.XY</t>
  </si>
  <si>
    <t>Ponorné kalové čerpadlo DN32</t>
  </si>
  <si>
    <t>Specifikace viz. PJ1.1 Strojní zařízení - v.č. 101 Technologické schéma, poz. 6.16</t>
  </si>
  <si>
    <t>R3.7.XY</t>
  </si>
  <si>
    <t>Deskový výměník tepla Q=50 kW</t>
  </si>
  <si>
    <t>Specifikace viz. PJ1.1 Strojní zařízení - v.č. 101 Technologické schéma, poz. 3.7, 3.8</t>
  </si>
  <si>
    <t>vč. montáže</t>
  </si>
  <si>
    <t>R4.10.XY</t>
  </si>
  <si>
    <t>Rozdělovač studené vody, DN100, nerez</t>
  </si>
  <si>
    <t>Specifikace viz. PJ1.1 Strojní zařízení - v.č. 104 Rozdělovače SV, TV A CIRKULACE, PN10</t>
  </si>
  <si>
    <t>R4.8.XY</t>
  </si>
  <si>
    <t>Sběrač cirkulace TV, DN100, nerez</t>
  </si>
  <si>
    <t>R4.9.XY</t>
  </si>
  <si>
    <t>Rozdělovač teplé vody, DN100, nerez</t>
  </si>
  <si>
    <t>R3.6.XY</t>
  </si>
  <si>
    <t>Deskový výměník tepla, Q=20 kW</t>
  </si>
  <si>
    <t>ks</t>
  </si>
  <si>
    <t>POL3_0</t>
  </si>
  <si>
    <t>Specifikace viz. PJ1.1 Strojní zařízení - v.č. 101 Technologické schéma, poz. 3.6.</t>
  </si>
  <si>
    <t>R4.1.XY</t>
  </si>
  <si>
    <t>Membránová tlaková expanzní nádoba 80l</t>
  </si>
  <si>
    <t>Specifikace viz. PJ1.1 Strojní zařízení - v.č. 101 Technologické schéma, poz. 4.1.,4.2.</t>
  </si>
  <si>
    <t>R4.3.XY</t>
  </si>
  <si>
    <t>Tlaková expanzní nádoba s vakem 400l, PN10, pitná voda</t>
  </si>
  <si>
    <t>Specifikace viz. PJ1.1 Strojní zařízení - v.č. 101 Technologické schéma, poz. 4.3.</t>
  </si>
  <si>
    <t>R4.4.XY</t>
  </si>
  <si>
    <t>Akumulační nádoba objem 3000  l, včetně tepelné izolace, pro TV</t>
  </si>
  <si>
    <t>Specifikace viz. PJ1.1 Strojní zařízení - v.č. 101 Technologické schéma, poz. 4.4., 4.5.</t>
  </si>
  <si>
    <t>R6.1.XY</t>
  </si>
  <si>
    <t>Oběhové čerpadlo DN25</t>
  </si>
  <si>
    <t>Specifikace viz. PJ2.1 Strojní zařízení - v.č. 102 Technologické schéma, poz. 6.1.</t>
  </si>
  <si>
    <t>R6.10.XY</t>
  </si>
  <si>
    <t>Oběhové čerpadlo DN65</t>
  </si>
  <si>
    <t>Specifikace viz. PJ1.1 Strojní zařízení - v.č. 101 Technologické schéma, poz. 6.10.</t>
  </si>
  <si>
    <t>R6.11.XY</t>
  </si>
  <si>
    <t>Specifikace viz. PJ1.1 Strojní zařízení - v.č. 101 Technologické schéma, poz. 6.11.</t>
  </si>
  <si>
    <t>R6.12.XY</t>
  </si>
  <si>
    <t>Specifikace viz. PJ1.1 Strojní zařízení - v.č. 101 Technologické schéma, poz. 6.12.</t>
  </si>
  <si>
    <t>R6.13.XY</t>
  </si>
  <si>
    <t>Specifikace viz. PJ1.1 Strojní zařízení - v.č. 101 Technologické schéma, poz. 6.13.</t>
  </si>
  <si>
    <t>R6.14.XY</t>
  </si>
  <si>
    <t>Oběhové čerpadlo DN32</t>
  </si>
  <si>
    <t>Specifikace viz. PJ1.1 Strojní zařízení - v.č. 101 Technologické schéma, poz. 6.14.</t>
  </si>
  <si>
    <t>R6.15.XY</t>
  </si>
  <si>
    <t>Oběhové čerpadlo DN40</t>
  </si>
  <si>
    <t>Specifikace viz. PJ1.1 Strojní zařízení - v.č. 101 Technologické schéma, poz. 6.15.</t>
  </si>
  <si>
    <t>R6.2.XY</t>
  </si>
  <si>
    <t>Specifikace viz. PJ1.1 Strojní zařízení - v.č. 101 Technologické schéma, poz. 6.2.</t>
  </si>
  <si>
    <t>R6.3.XY</t>
  </si>
  <si>
    <t>Specifikace viz. PJ1.1 Strojní zařízení - v.č. 101 Technologické schéma, poz. 6.3.</t>
  </si>
  <si>
    <t>R6.4.XY</t>
  </si>
  <si>
    <t>Specifikace viz. PJ1.1 Strojní zařízení - v.č. 101 Technologické schéma, poz. 6.4.</t>
  </si>
  <si>
    <t>R6.5.XY</t>
  </si>
  <si>
    <t>Specifikace viz. PJ1.1 Strojní zařízení - v.č. 101 Technologické schéma, poz. 6.5.</t>
  </si>
  <si>
    <t>R6.6.XY</t>
  </si>
  <si>
    <t>Specifikace viz. PJ1.1 Strojní zařízení - v.č. 101 Technologické schéma, poz. 6.6.</t>
  </si>
  <si>
    <t>R6.8.XY</t>
  </si>
  <si>
    <t>Oběhové čerpadlo DN50</t>
  </si>
  <si>
    <t>Specifikace viz. PJ1.1 Strojní zařízení - v.č. 101 Technologické schéma, poz. 6.8., 6.9.</t>
  </si>
  <si>
    <t>R7.1.XY</t>
  </si>
  <si>
    <t>Trojcestný směšovací ventil DN20</t>
  </si>
  <si>
    <t>Specifikace viz. PJ1.1 Strojní zařízení - v.č. 101 Technologické schéma, poz. 7.1.</t>
  </si>
  <si>
    <t>R7.11.XY</t>
  </si>
  <si>
    <t>Trojcestný směšovací ventil DN25</t>
  </si>
  <si>
    <t>Specifikace viz. PJ1.1 Strojní zařízení - v.č. 101 Technologické schéma, poz. 7.11.</t>
  </si>
  <si>
    <t>R7.12.XY</t>
  </si>
  <si>
    <t>Trojcestný směšovací ventil DN32</t>
  </si>
  <si>
    <t>Specifikace viz. PJ1.1 Strojní zařízení - v.č. 101 Technologické schéma, poz. 7.12.</t>
  </si>
  <si>
    <t>R7.13.XY</t>
  </si>
  <si>
    <t>Specifikace viz. PJ1.1 Strojní zařízení - v.č. 101 Technologické schéma, poz. 7.13.</t>
  </si>
  <si>
    <t>R7.3.XY</t>
  </si>
  <si>
    <t>Trojcestný směšovací ventil DN40</t>
  </si>
  <si>
    <t>Specifikace viz. PJ1.1 Strojní zařízení - v.č. 101 Technologické schéma, poz. 7.3.</t>
  </si>
  <si>
    <t>R7.4.XY</t>
  </si>
  <si>
    <t>Specifikace viz. PJ1.1 Strojní zařízení - v.č. 101 Technologické schéma, poz. 7.4.</t>
  </si>
  <si>
    <t>R7.5.XY</t>
  </si>
  <si>
    <t>Specifikace viz. PJ1.1 Strojní zařízení - v.č. 101 Technologické schéma, poz. 7.5.</t>
  </si>
  <si>
    <t>R7.8.XY</t>
  </si>
  <si>
    <t>Trojcestný směšovací ventil DN50</t>
  </si>
  <si>
    <t>Specifikace viz. PJ1.1 Strojní zařízení - v.č. 101 Technologické schéma, poz. 7.8., 7.9.</t>
  </si>
  <si>
    <t>R8.1.XY</t>
  </si>
  <si>
    <t>Ultrazvukový měřič tepla s kalorimetrickým počítadlem DN32</t>
  </si>
  <si>
    <t>Specifikace viz. PJ2.1 Strojní zařízení - v.č. 102 Technologické schéma, poz. 8.1.</t>
  </si>
  <si>
    <t>R8.2.XY</t>
  </si>
  <si>
    <t>Ultrazvukový měřič tepla s kalorimetrickým počítadlem DN25</t>
  </si>
  <si>
    <t>Specifikace viz. PJ1.1 Strojní zařízení - v.č. 101 Technologické schéma, poz. 8.2.</t>
  </si>
  <si>
    <t>R8.3.XY</t>
  </si>
  <si>
    <t>Ultrazvukový měřič tepla s kalorimetrickým počítadlem DN 32</t>
  </si>
  <si>
    <t>Specifikace viz. PJ1.1 Strojní zařízení - v.č. 101 Technologické schéma, poz. 8.3.</t>
  </si>
  <si>
    <t>R8.4.XY</t>
  </si>
  <si>
    <t>Specifikace viz. PJ1.1 Strojní zařízení - v.č. 101 Technologické schéma, poz. 8.4.</t>
  </si>
  <si>
    <t>R8.5.XY</t>
  </si>
  <si>
    <t>Specifikace viz. PJ1.1 Strojní zařízení - v.č. 101 Technologické schéma, poz. 8.5.</t>
  </si>
  <si>
    <t>R8.6.XY</t>
  </si>
  <si>
    <t>Ultrazvukový měřič tepla s kalorimetrickým počítadlem DN20</t>
  </si>
  <si>
    <t>Specifikace viz. PJ1.1 Strojní zařízení - v.č. 101 Technologické schéma, poz. 8.6.</t>
  </si>
  <si>
    <t>R8.7.XY</t>
  </si>
  <si>
    <t>Ultrazvukový měřič tepla s kalorimetrickým počítadlem DN100</t>
  </si>
  <si>
    <t>Specifikace viz. PJ1.1 Strojní zařízení - v.č. 101 Technologické schéma, poz. 8.7.</t>
  </si>
  <si>
    <t>998732101</t>
  </si>
  <si>
    <t>Přesun hmot pro strojovny, výšky do 6 m</t>
  </si>
  <si>
    <t>733111116</t>
  </si>
  <si>
    <t>Potrubí závit. bezešvé běžné v kotelnách DN 32</t>
  </si>
  <si>
    <t>733111118</t>
  </si>
  <si>
    <t>Potrubí závit. bezešvé běžné v kotelnách DN 50</t>
  </si>
  <si>
    <t>733110803</t>
  </si>
  <si>
    <t>Demontáž potrubí ocelového závitového do DN 15</t>
  </si>
  <si>
    <t>733110806</t>
  </si>
  <si>
    <t>Demontáž potrubí ocelového závitového do DN 15-32</t>
  </si>
  <si>
    <t>733121212</t>
  </si>
  <si>
    <t>Potrubí hladké bezešvé v kotelnách D 28 x 2,6 mm</t>
  </si>
  <si>
    <t>733121214</t>
  </si>
  <si>
    <t>Potrubí hladké bezešvé v kotelnách D 31,8 x 2,6 mm</t>
  </si>
  <si>
    <t>733121215</t>
  </si>
  <si>
    <t>Potrubí hladké bezešvé v kotelnách D 38 x 2,6 mm</t>
  </si>
  <si>
    <t>733121216</t>
  </si>
  <si>
    <t>Potrubí hladké bezešvé v kotelnách D 44,5 x 2,6 mm</t>
  </si>
  <si>
    <t>733121218</t>
  </si>
  <si>
    <t>Potrubí hladké bezešvé v kotelnách D 57 x 2,9 mm</t>
  </si>
  <si>
    <t>733121222</t>
  </si>
  <si>
    <t>Potrubí hladké bezešvé v kotelnách D 76 x 3,2 mm</t>
  </si>
  <si>
    <t>733121228</t>
  </si>
  <si>
    <t>Potrubí hladké bezešvé v kotelnách D 108 x 4,0 mm</t>
  </si>
  <si>
    <t>733121232</t>
  </si>
  <si>
    <t>Potrubí hladké bezešvé v kotelnách D 133 x 4,5 mm</t>
  </si>
  <si>
    <t>733121235</t>
  </si>
  <si>
    <t>Potrubí hladké bezešvé v kotelnách D 159 x 4,5 mm</t>
  </si>
  <si>
    <t>733120819</t>
  </si>
  <si>
    <t>Demontáž potrubí z hladkých trubek D 60,3</t>
  </si>
  <si>
    <t>733120826</t>
  </si>
  <si>
    <t>Demontáž potrubí z hladkých trubek D 89</t>
  </si>
  <si>
    <t>733120832</t>
  </si>
  <si>
    <t>Demontáž potrubí z hladkých trubek D 133</t>
  </si>
  <si>
    <t>733890801</t>
  </si>
  <si>
    <t>Přemístění vybouraných hmot - potrubí, H do 6 m</t>
  </si>
  <si>
    <t>998733101</t>
  </si>
  <si>
    <t>Přesun hmot pro rozvody potrubí, výšky do 6 m</t>
  </si>
  <si>
    <t>734109115</t>
  </si>
  <si>
    <t>Montáž přírub. armatur, 2 příruby, PN 0,6, DN 65</t>
  </si>
  <si>
    <t>734109117</t>
  </si>
  <si>
    <t>Montáž přírub. armatur, 2 příruby, PN 0,6, DN 100</t>
  </si>
  <si>
    <t>734109118</t>
  </si>
  <si>
    <t>Montáž přírub. armatur, 2 příruby, PN 0,6, DN 125</t>
  </si>
  <si>
    <t>734109119</t>
  </si>
  <si>
    <t>Montáž přírub. armatur, 2 příruby, PN 0,6, DN 150</t>
  </si>
  <si>
    <t>734100811</t>
  </si>
  <si>
    <t>Demontáž armatur se dvěma přírubami do DN 50</t>
  </si>
  <si>
    <t>734100812</t>
  </si>
  <si>
    <t>Demontáž armatur se dvěma přírubami do DN 100</t>
  </si>
  <si>
    <t>734100813</t>
  </si>
  <si>
    <t>Demontáž armatur se dvěma přírubami do DN 150</t>
  </si>
  <si>
    <t>734163119</t>
  </si>
  <si>
    <t>Filtr přírubový, DN100 s nav.přírub</t>
  </si>
  <si>
    <t>734164117</t>
  </si>
  <si>
    <t>Filtr přírubový, DN 65, s navařením přírub</t>
  </si>
  <si>
    <t>734193237</t>
  </si>
  <si>
    <t>Klapka zpětná,motýl.mezipřír. DN 65</t>
  </si>
  <si>
    <t>734193239</t>
  </si>
  <si>
    <t>Klapka zpětná,motýl.mezipřír. DN100</t>
  </si>
  <si>
    <t>734209118</t>
  </si>
  <si>
    <t>Montáž armatur závitových,se 2závity, G 2</t>
  </si>
  <si>
    <t>734200812</t>
  </si>
  <si>
    <t>Demontáž armatur s 1závitem do G 1</t>
  </si>
  <si>
    <t>734200821</t>
  </si>
  <si>
    <t>Demontáž armatur se 2závity do G 1/2</t>
  </si>
  <si>
    <t>734200822</t>
  </si>
  <si>
    <t>Demontáž armatur se 2závity do G 1</t>
  </si>
  <si>
    <t>734200823</t>
  </si>
  <si>
    <t>Demontáž armatur se 2závity do G 6/4</t>
  </si>
  <si>
    <t>734200824</t>
  </si>
  <si>
    <t>Demontáž armatur se 2závity do G 2</t>
  </si>
  <si>
    <t>734213112</t>
  </si>
  <si>
    <t>Ventil automatický odvzdušňovací, DN 15</t>
  </si>
  <si>
    <t>734223822</t>
  </si>
  <si>
    <t>Ventil vyvažov.vnitř.z.měř.vent. DN 20</t>
  </si>
  <si>
    <t>734223823</t>
  </si>
  <si>
    <t>Ventil vyvažov.vnitř.z.měř.vent. DN 25</t>
  </si>
  <si>
    <t>734223824</t>
  </si>
  <si>
    <t>Ventil vyvažov.vnitř.z.měř.vent. DN 32</t>
  </si>
  <si>
    <t>734223825</t>
  </si>
  <si>
    <t>Ventil vyvažov.vnitř.z.měř.vent. DN 40</t>
  </si>
  <si>
    <t>734223836</t>
  </si>
  <si>
    <t>Ventil přírubový vyvažov.vnitř.z.měř.vent. DN 80</t>
  </si>
  <si>
    <t>734233113</t>
  </si>
  <si>
    <t>Kohout kulový, vnitř.-vnitř.z. DN 25</t>
  </si>
  <si>
    <t>734233114</t>
  </si>
  <si>
    <t>Kohout kulový, vnitř.-vnitř.z. DN 32</t>
  </si>
  <si>
    <t>734233115</t>
  </si>
  <si>
    <t>Kohout kulový, vnitř.-vnitř.z. DN 40</t>
  </si>
  <si>
    <t>734233116</t>
  </si>
  <si>
    <t>Kohout kulový, vnitř.-vnitř.z. DN 50</t>
  </si>
  <si>
    <t>734244423</t>
  </si>
  <si>
    <t>Klapka zpětná pružinová,2xvnitřní závit DN 25</t>
  </si>
  <si>
    <t>734244424</t>
  </si>
  <si>
    <t>Klapka zpětná pružinová,2xvnitřní závit DN 32</t>
  </si>
  <si>
    <t>734244425</t>
  </si>
  <si>
    <t>Klapka zpětná pružinová,2xvnitřní závit DN 40</t>
  </si>
  <si>
    <t>734244426</t>
  </si>
  <si>
    <t>Klapka zpětná pružinová,2xvnitřní závit DN 50</t>
  </si>
  <si>
    <t>734291113</t>
  </si>
  <si>
    <t>Kohouty plnící a vypouštěcí G 1/2</t>
  </si>
  <si>
    <t>RTS 16/ I</t>
  </si>
  <si>
    <t>734293223</t>
  </si>
  <si>
    <t>Filtr, vnitřní-vnitřní z. DN 25</t>
  </si>
  <si>
    <t>734293224</t>
  </si>
  <si>
    <t>Filtr, vnitřní-vnitřní z. DN 32</t>
  </si>
  <si>
    <t>734293225</t>
  </si>
  <si>
    <t>Filtr, vnitřní-vnitřní z. DN 40</t>
  </si>
  <si>
    <t>734293226</t>
  </si>
  <si>
    <t>Filtr, vnitřní-vnitřní z. DN 50</t>
  </si>
  <si>
    <t>734290812</t>
  </si>
  <si>
    <t>Demontáž armatur směšovacích.3cest. Mix A, DN 25</t>
  </si>
  <si>
    <t>734290813</t>
  </si>
  <si>
    <t>Demontáž armatur směšovacích.3cest. Mix A, DN 32</t>
  </si>
  <si>
    <t>734290814</t>
  </si>
  <si>
    <t>Demontáž armatur směšovacích.3cest. Mix A, DN 40</t>
  </si>
  <si>
    <t>734290815</t>
  </si>
  <si>
    <t>Demontáž armatur směšovacích.3cest. Mix A, DN 50</t>
  </si>
  <si>
    <t>734290816</t>
  </si>
  <si>
    <t>Demontáž armatur směšovacích.3cest. Mix A, DN 65</t>
  </si>
  <si>
    <t>734410811</t>
  </si>
  <si>
    <t>Demontáž teploměrů přímých a rohových</t>
  </si>
  <si>
    <t>734420811</t>
  </si>
  <si>
    <t>Demontáž tlakoměrů se spodním přípojením</t>
  </si>
  <si>
    <t>734494121</t>
  </si>
  <si>
    <t>Návarky M 20x1,5  délka do 220 mm</t>
  </si>
  <si>
    <t>734890801</t>
  </si>
  <si>
    <t>Přemístění demontovaných hmot - armatur, H do 6 m</t>
  </si>
  <si>
    <t>734134413RXY</t>
  </si>
  <si>
    <t>Ventil pojistný přírubový 25/40 PN16, otevírací přetl. 500 kPa</t>
  </si>
  <si>
    <t>734223836RXY</t>
  </si>
  <si>
    <t>Ventil vyvažov.vnitř.z.měř.vent. DN 65</t>
  </si>
  <si>
    <t>734223838RXY</t>
  </si>
  <si>
    <t>Ventil vyvažov.vnitř.z.měř.vent. DN 125</t>
  </si>
  <si>
    <t>1066RXY</t>
  </si>
  <si>
    <t>Potrubní oddělovač BA, DN50, dP=0,8 bar při 12 m3/hod, Kvs=22</t>
  </si>
  <si>
    <t>42285514</t>
  </si>
  <si>
    <t>Klapka mezipřírubová uzav.DN 65,disk litina</t>
  </si>
  <si>
    <t>42285516</t>
  </si>
  <si>
    <t>Klapka mezipřírubová uzav. 100,disk litina</t>
  </si>
  <si>
    <t>42285517</t>
  </si>
  <si>
    <t>Klapka mezipřírubová uzav. DN 125,disk litina</t>
  </si>
  <si>
    <t>42285518</t>
  </si>
  <si>
    <t>Klapka mezipřírubová uzav. DN 150,disk litina</t>
  </si>
  <si>
    <t>998734101</t>
  </si>
  <si>
    <t>Přesun hmot pro armatury, výšky do 6 m</t>
  </si>
  <si>
    <t>734225312</t>
  </si>
  <si>
    <t>Ventil termostat.,rohový, DN 15, s termostatickou hlavicí GIACOMINI R470</t>
  </si>
  <si>
    <t>734265142</t>
  </si>
  <si>
    <t>Šroubení regulační, přímé,  DN 15</t>
  </si>
  <si>
    <t>735151431</t>
  </si>
  <si>
    <t>Otopná těl.panel. 33-400/1800</t>
  </si>
  <si>
    <t>735151444</t>
  </si>
  <si>
    <t>Otopná těl.panel. 33-500/ 800</t>
  </si>
  <si>
    <t>735171114</t>
  </si>
  <si>
    <t>Těleso trub. 1820/600</t>
  </si>
  <si>
    <t>998735101</t>
  </si>
  <si>
    <t>Přesun hmot pro otopná tělesa, výšky do 6 m</t>
  </si>
  <si>
    <t>767995104</t>
  </si>
  <si>
    <t>Výroba a montáž kov. atypických konstr. do 50 kg</t>
  </si>
  <si>
    <t>kg</t>
  </si>
  <si>
    <t>55399993.A</t>
  </si>
  <si>
    <t>Ocelové prvky nad 10 kg</t>
  </si>
  <si>
    <t>998767101</t>
  </si>
  <si>
    <t>Přesun hmot pro zámečnické konstr., výšky do 6 m</t>
  </si>
  <si>
    <t>783222100</t>
  </si>
  <si>
    <t>Nátěr syntetický kovových konstrukcí dvojnásobný</t>
  </si>
  <si>
    <t>783424740</t>
  </si>
  <si>
    <t>Nátěr syntetický potrubí do DN 50 mm základní</t>
  </si>
  <si>
    <t>783425750</t>
  </si>
  <si>
    <t>Nátěr syntetický potrubí do DN 100 mm základní</t>
  </si>
  <si>
    <t>783426760</t>
  </si>
  <si>
    <t>Nátěr syntetický potrubí do DN 150 mm základní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</si>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</sst>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sheetProtection password="C78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29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2438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SUMIF(F49:F59,A16,I49:I59)+SUMIF(F49:F59,"PSU",I49:I59)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SUMIF(F49:F59,A17,I49:I59)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SUMIF(F49:F59,A18,I49:I59)</f>
        <v>0</v>
      </c>
      <c r="J18" s="88"/>
    </row>
    <row r="19" spans="1:10" ht="23.25" customHeight="1" x14ac:dyDescent="0.2">
      <c r="A19" s="189" t="s">
        <v>78</v>
      </c>
      <c r="B19" s="57" t="s">
        <v>29</v>
      </c>
      <c r="C19" s="58"/>
      <c r="D19" s="59"/>
      <c r="E19" s="86"/>
      <c r="F19" s="87"/>
      <c r="G19" s="86"/>
      <c r="H19" s="87"/>
      <c r="I19" s="86">
        <f>SUMIF(F49:F59,A19,I49:I59)</f>
        <v>0</v>
      </c>
      <c r="J19" s="88"/>
    </row>
    <row r="20" spans="1:10" ht="23.25" customHeight="1" x14ac:dyDescent="0.2">
      <c r="A20" s="189" t="s">
        <v>79</v>
      </c>
      <c r="B20" s="57" t="s">
        <v>30</v>
      </c>
      <c r="C20" s="58"/>
      <c r="D20" s="59"/>
      <c r="E20" s="86"/>
      <c r="F20" s="87"/>
      <c r="G20" s="86"/>
      <c r="H20" s="87"/>
      <c r="I20" s="86">
        <f>SUMIF(F49:F59,A20,I49:I59)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51</v>
      </c>
      <c r="C39" s="142"/>
      <c r="D39" s="143"/>
      <c r="E39" s="143"/>
      <c r="F39" s="144">
        <f>'PS1 PJ1.1 Pol'!AE386</f>
        <v>0</v>
      </c>
      <c r="G39" s="145">
        <f>'PS1 PJ1.1 Pol'!AF386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46</v>
      </c>
      <c r="D40" s="150"/>
      <c r="E40" s="150"/>
      <c r="F40" s="151">
        <f>'PS1 PJ1.1 Pol'!AE386</f>
        <v>0</v>
      </c>
      <c r="G40" s="152">
        <f>'PS1 PJ1.1 Pol'!AF386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'PS1 PJ1.1 Pol'!AE386</f>
        <v>0</v>
      </c>
      <c r="G41" s="146">
        <f>'PS1 PJ1.1 Pol'!AF386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52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54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55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56</v>
      </c>
      <c r="C49" s="179" t="s">
        <v>57</v>
      </c>
      <c r="D49" s="180"/>
      <c r="E49" s="180"/>
      <c r="F49" s="185" t="s">
        <v>26</v>
      </c>
      <c r="G49" s="186"/>
      <c r="H49" s="186"/>
      <c r="I49" s="186">
        <f>'PS1 PJ1.1 Pol'!G8</f>
        <v>0</v>
      </c>
      <c r="J49" s="183" t="str">
        <f>IF(I60=0,"",I49/I60*100)</f>
        <v/>
      </c>
    </row>
    <row r="50" spans="1:10" ht="25.5" customHeight="1" x14ac:dyDescent="0.2">
      <c r="A50" s="173"/>
      <c r="B50" s="178" t="s">
        <v>58</v>
      </c>
      <c r="C50" s="179" t="s">
        <v>59</v>
      </c>
      <c r="D50" s="180"/>
      <c r="E50" s="180"/>
      <c r="F50" s="185" t="s">
        <v>27</v>
      </c>
      <c r="G50" s="186"/>
      <c r="H50" s="186"/>
      <c r="I50" s="186">
        <f>'PS1 PJ1.1 Pol'!G13</f>
        <v>0</v>
      </c>
      <c r="J50" s="183" t="str">
        <f>IF(I60=0,"",I50/I60*100)</f>
        <v/>
      </c>
    </row>
    <row r="51" spans="1:10" ht="25.5" customHeight="1" x14ac:dyDescent="0.2">
      <c r="A51" s="173"/>
      <c r="B51" s="178" t="s">
        <v>60</v>
      </c>
      <c r="C51" s="179" t="s">
        <v>61</v>
      </c>
      <c r="D51" s="180"/>
      <c r="E51" s="180"/>
      <c r="F51" s="185" t="s">
        <v>27</v>
      </c>
      <c r="G51" s="186"/>
      <c r="H51" s="186"/>
      <c r="I51" s="186">
        <f>'PS1 PJ1.1 Pol'!G44</f>
        <v>0</v>
      </c>
      <c r="J51" s="183" t="str">
        <f>IF(I60=0,"",I51/I60*100)</f>
        <v/>
      </c>
    </row>
    <row r="52" spans="1:10" ht="25.5" customHeight="1" x14ac:dyDescent="0.2">
      <c r="A52" s="173"/>
      <c r="B52" s="178" t="s">
        <v>62</v>
      </c>
      <c r="C52" s="179" t="s">
        <v>63</v>
      </c>
      <c r="D52" s="180"/>
      <c r="E52" s="180"/>
      <c r="F52" s="185" t="s">
        <v>27</v>
      </c>
      <c r="G52" s="186"/>
      <c r="H52" s="186"/>
      <c r="I52" s="186">
        <f>'PS1 PJ1.1 Pol'!G119</f>
        <v>0</v>
      </c>
      <c r="J52" s="183" t="str">
        <f>IF(I60=0,"",I52/I60*100)</f>
        <v/>
      </c>
    </row>
    <row r="53" spans="1:10" ht="25.5" customHeight="1" x14ac:dyDescent="0.2">
      <c r="A53" s="173"/>
      <c r="B53" s="178" t="s">
        <v>64</v>
      </c>
      <c r="C53" s="179" t="s">
        <v>65</v>
      </c>
      <c r="D53" s="180"/>
      <c r="E53" s="180"/>
      <c r="F53" s="185" t="s">
        <v>27</v>
      </c>
      <c r="G53" s="186"/>
      <c r="H53" s="186"/>
      <c r="I53" s="186">
        <f>'PS1 PJ1.1 Pol'!G153</f>
        <v>0</v>
      </c>
      <c r="J53" s="183" t="str">
        <f>IF(I60=0,"",I53/I60*100)</f>
        <v/>
      </c>
    </row>
    <row r="54" spans="1:10" ht="25.5" customHeight="1" x14ac:dyDescent="0.2">
      <c r="A54" s="173"/>
      <c r="B54" s="178" t="s">
        <v>66</v>
      </c>
      <c r="C54" s="179" t="s">
        <v>67</v>
      </c>
      <c r="D54" s="180"/>
      <c r="E54" s="180"/>
      <c r="F54" s="185" t="s">
        <v>27</v>
      </c>
      <c r="G54" s="186"/>
      <c r="H54" s="186"/>
      <c r="I54" s="186">
        <f>'PS1 PJ1.1 Pol'!G175</f>
        <v>0</v>
      </c>
      <c r="J54" s="183" t="str">
        <f>IF(I60=0,"",I54/I60*100)</f>
        <v/>
      </c>
    </row>
    <row r="55" spans="1:10" ht="25.5" customHeight="1" x14ac:dyDescent="0.2">
      <c r="A55" s="173"/>
      <c r="B55" s="178" t="s">
        <v>68</v>
      </c>
      <c r="C55" s="179" t="s">
        <v>69</v>
      </c>
      <c r="D55" s="180"/>
      <c r="E55" s="180"/>
      <c r="F55" s="185" t="s">
        <v>27</v>
      </c>
      <c r="G55" s="186"/>
      <c r="H55" s="186"/>
      <c r="I55" s="186">
        <f>'PS1 PJ1.1 Pol'!G288</f>
        <v>0</v>
      </c>
      <c r="J55" s="183" t="str">
        <f>IF(I60=0,"",I55/I60*100)</f>
        <v/>
      </c>
    </row>
    <row r="56" spans="1:10" ht="25.5" customHeight="1" x14ac:dyDescent="0.2">
      <c r="A56" s="173"/>
      <c r="B56" s="178" t="s">
        <v>70</v>
      </c>
      <c r="C56" s="179" t="s">
        <v>71</v>
      </c>
      <c r="D56" s="180"/>
      <c r="E56" s="180"/>
      <c r="F56" s="185" t="s">
        <v>27</v>
      </c>
      <c r="G56" s="186"/>
      <c r="H56" s="186"/>
      <c r="I56" s="186">
        <f>'PS1 PJ1.1 Pol'!G312</f>
        <v>0</v>
      </c>
      <c r="J56" s="183" t="str">
        <f>IF(I60=0,"",I56/I60*100)</f>
        <v/>
      </c>
    </row>
    <row r="57" spans="1:10" ht="25.5" customHeight="1" x14ac:dyDescent="0.2">
      <c r="A57" s="173"/>
      <c r="B57" s="178" t="s">
        <v>72</v>
      </c>
      <c r="C57" s="179" t="s">
        <v>73</v>
      </c>
      <c r="D57" s="180"/>
      <c r="E57" s="180"/>
      <c r="F57" s="185" t="s">
        <v>27</v>
      </c>
      <c r="G57" s="186"/>
      <c r="H57" s="186"/>
      <c r="I57" s="186">
        <f>'PS1 PJ1.1 Pol'!G369</f>
        <v>0</v>
      </c>
      <c r="J57" s="183" t="str">
        <f>IF(I60=0,"",I57/I60*100)</f>
        <v/>
      </c>
    </row>
    <row r="58" spans="1:10" ht="25.5" customHeight="1" x14ac:dyDescent="0.2">
      <c r="A58" s="173"/>
      <c r="B58" s="178" t="s">
        <v>74</v>
      </c>
      <c r="C58" s="179" t="s">
        <v>75</v>
      </c>
      <c r="D58" s="180"/>
      <c r="E58" s="180"/>
      <c r="F58" s="185" t="s">
        <v>27</v>
      </c>
      <c r="G58" s="186"/>
      <c r="H58" s="186"/>
      <c r="I58" s="186">
        <f>'PS1 PJ1.1 Pol'!G376</f>
        <v>0</v>
      </c>
      <c r="J58" s="183" t="str">
        <f>IF(I60=0,"",I58/I60*100)</f>
        <v/>
      </c>
    </row>
    <row r="59" spans="1:10" ht="25.5" customHeight="1" x14ac:dyDescent="0.2">
      <c r="A59" s="173"/>
      <c r="B59" s="178" t="s">
        <v>76</v>
      </c>
      <c r="C59" s="179" t="s">
        <v>77</v>
      </c>
      <c r="D59" s="180"/>
      <c r="E59" s="180"/>
      <c r="F59" s="185" t="s">
        <v>27</v>
      </c>
      <c r="G59" s="186"/>
      <c r="H59" s="186"/>
      <c r="I59" s="186">
        <f>'PS1 PJ1.1 Pol'!G380</f>
        <v>0</v>
      </c>
      <c r="J59" s="183" t="str">
        <f>IF(I60=0,"",I59/I60*100)</f>
        <v/>
      </c>
    </row>
    <row r="60" spans="1:10" ht="25.5" customHeight="1" x14ac:dyDescent="0.2">
      <c r="A60" s="174"/>
      <c r="B60" s="181" t="s">
        <v>1</v>
      </c>
      <c r="C60" s="181"/>
      <c r="D60" s="182"/>
      <c r="E60" s="182"/>
      <c r="F60" s="187"/>
      <c r="G60" s="188"/>
      <c r="H60" s="188"/>
      <c r="I60" s="188">
        <f>SUM(I49:I59)</f>
        <v>0</v>
      </c>
      <c r="J60" s="184">
        <f>SUM(J49:J59)</f>
        <v>0</v>
      </c>
    </row>
    <row r="61" spans="1:10" x14ac:dyDescent="0.2">
      <c r="F61" s="129"/>
      <c r="G61" s="128"/>
      <c r="H61" s="129"/>
      <c r="I61" s="128"/>
      <c r="J61" s="130"/>
    </row>
    <row r="62" spans="1:10" x14ac:dyDescent="0.2">
      <c r="F62" s="129"/>
      <c r="G62" s="128"/>
      <c r="H62" s="129"/>
      <c r="I62" s="128"/>
      <c r="J62" s="130"/>
    </row>
    <row r="63" spans="1:10" x14ac:dyDescent="0.2">
      <c r="F63" s="129"/>
      <c r="G63" s="128"/>
      <c r="H63" s="129"/>
      <c r="I63" s="128"/>
      <c r="J63" s="130"/>
    </row>
  </sheetData>
  <sheetProtection password="C78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78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68CB3-E208-4C5B-9043-EC265E22E3E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80</v>
      </c>
    </row>
    <row r="2" spans="1:60" ht="24.95" customHeight="1" x14ac:dyDescent="0.2">
      <c r="A2" s="192" t="s">
        <v>8</v>
      </c>
      <c r="B2" s="77" t="s">
        <v>49</v>
      </c>
      <c r="C2" s="195" t="s">
        <v>50</v>
      </c>
      <c r="D2" s="193"/>
      <c r="E2" s="193"/>
      <c r="F2" s="193"/>
      <c r="G2" s="194"/>
      <c r="AG2" t="s">
        <v>81</v>
      </c>
    </row>
    <row r="3" spans="1:60" ht="24.95" customHeight="1" x14ac:dyDescent="0.2">
      <c r="A3" s="192" t="s">
        <v>9</v>
      </c>
      <c r="B3" s="77" t="s">
        <v>45</v>
      </c>
      <c r="C3" s="195" t="s">
        <v>46</v>
      </c>
      <c r="D3" s="193"/>
      <c r="E3" s="193"/>
      <c r="F3" s="193"/>
      <c r="G3" s="194"/>
      <c r="AC3" s="127" t="s">
        <v>82</v>
      </c>
      <c r="AG3" t="s">
        <v>83</v>
      </c>
    </row>
    <row r="4" spans="1:60" ht="24.95" customHeight="1" x14ac:dyDescent="0.2">
      <c r="A4" s="196" t="s">
        <v>10</v>
      </c>
      <c r="B4" s="197" t="s">
        <v>43</v>
      </c>
      <c r="C4" s="198" t="s">
        <v>44</v>
      </c>
      <c r="D4" s="199"/>
      <c r="E4" s="199"/>
      <c r="F4" s="199"/>
      <c r="G4" s="200"/>
      <c r="AG4" t="s">
        <v>84</v>
      </c>
    </row>
    <row r="5" spans="1:60" x14ac:dyDescent="0.2">
      <c r="D5" s="190"/>
    </row>
    <row r="6" spans="1:60" ht="38.25" x14ac:dyDescent="0.2">
      <c r="A6" s="202" t="s">
        <v>85</v>
      </c>
      <c r="B6" s="204" t="s">
        <v>86</v>
      </c>
      <c r="C6" s="204" t="s">
        <v>87</v>
      </c>
      <c r="D6" s="203" t="s">
        <v>88</v>
      </c>
      <c r="E6" s="202" t="s">
        <v>89</v>
      </c>
      <c r="F6" s="201" t="s">
        <v>90</v>
      </c>
      <c r="G6" s="202" t="s">
        <v>31</v>
      </c>
      <c r="H6" s="205" t="s">
        <v>32</v>
      </c>
      <c r="I6" s="205" t="s">
        <v>91</v>
      </c>
      <c r="J6" s="205" t="s">
        <v>33</v>
      </c>
      <c r="K6" s="205" t="s">
        <v>92</v>
      </c>
      <c r="L6" s="205" t="s">
        <v>93</v>
      </c>
      <c r="M6" s="205" t="s">
        <v>94</v>
      </c>
      <c r="N6" s="205" t="s">
        <v>95</v>
      </c>
      <c r="O6" s="205" t="s">
        <v>96</v>
      </c>
      <c r="P6" s="205" t="s">
        <v>97</v>
      </c>
      <c r="Q6" s="205" t="s">
        <v>98</v>
      </c>
      <c r="R6" s="205" t="s">
        <v>99</v>
      </c>
      <c r="S6" s="205" t="s">
        <v>100</v>
      </c>
      <c r="T6" s="205" t="s">
        <v>101</v>
      </c>
      <c r="U6" s="205" t="s">
        <v>102</v>
      </c>
      <c r="V6" s="205" t="s">
        <v>103</v>
      </c>
      <c r="W6" s="205" t="s">
        <v>104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8" t="s">
        <v>105</v>
      </c>
      <c r="B8" s="229" t="s">
        <v>56</v>
      </c>
      <c r="C8" s="250" t="s">
        <v>57</v>
      </c>
      <c r="D8" s="230"/>
      <c r="E8" s="231"/>
      <c r="F8" s="232"/>
      <c r="G8" s="233">
        <f>SUMIF(AG9:AG12,"&lt;&gt;NOR",G9:G12)</f>
        <v>0</v>
      </c>
      <c r="H8" s="227"/>
      <c r="I8" s="227">
        <f>SUM(I9:I12)</f>
        <v>0</v>
      </c>
      <c r="J8" s="227"/>
      <c r="K8" s="227">
        <f>SUM(K9:K12)</f>
        <v>0</v>
      </c>
      <c r="L8" s="227"/>
      <c r="M8" s="227">
        <f>SUM(M9:M12)</f>
        <v>0</v>
      </c>
      <c r="N8" s="227"/>
      <c r="O8" s="227">
        <f>SUM(O9:O12)</f>
        <v>0</v>
      </c>
      <c r="P8" s="227"/>
      <c r="Q8" s="227">
        <f>SUM(Q9:Q12)</f>
        <v>0</v>
      </c>
      <c r="R8" s="227"/>
      <c r="S8" s="227"/>
      <c r="T8" s="227"/>
      <c r="U8" s="227"/>
      <c r="V8" s="227">
        <f>SUM(V9:V12)</f>
        <v>0</v>
      </c>
      <c r="W8" s="227"/>
      <c r="AG8" t="s">
        <v>106</v>
      </c>
    </row>
    <row r="9" spans="1:60" outlineLevel="1" x14ac:dyDescent="0.2">
      <c r="A9" s="240">
        <v>1</v>
      </c>
      <c r="B9" s="241" t="s">
        <v>107</v>
      </c>
      <c r="C9" s="251" t="s">
        <v>108</v>
      </c>
      <c r="D9" s="242" t="s">
        <v>109</v>
      </c>
      <c r="E9" s="243">
        <v>16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110</v>
      </c>
      <c r="T9" s="225" t="s">
        <v>111</v>
      </c>
      <c r="U9" s="225">
        <v>0</v>
      </c>
      <c r="V9" s="225">
        <f>ROUND(E9*U9,2)</f>
        <v>0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112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40">
        <v>2</v>
      </c>
      <c r="B10" s="241" t="s">
        <v>113</v>
      </c>
      <c r="C10" s="251" t="s">
        <v>114</v>
      </c>
      <c r="D10" s="242" t="s">
        <v>109</v>
      </c>
      <c r="E10" s="243">
        <v>5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110</v>
      </c>
      <c r="T10" s="225" t="s">
        <v>111</v>
      </c>
      <c r="U10" s="225">
        <v>0</v>
      </c>
      <c r="V10" s="225">
        <f>ROUND(E10*U10,2)</f>
        <v>0</v>
      </c>
      <c r="W10" s="22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112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40">
        <v>3</v>
      </c>
      <c r="B11" s="241" t="s">
        <v>115</v>
      </c>
      <c r="C11" s="251" t="s">
        <v>116</v>
      </c>
      <c r="D11" s="242" t="s">
        <v>109</v>
      </c>
      <c r="E11" s="243">
        <v>24</v>
      </c>
      <c r="F11" s="244"/>
      <c r="G11" s="245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0</v>
      </c>
      <c r="O11" s="225">
        <f>ROUND(E11*N11,2)</f>
        <v>0</v>
      </c>
      <c r="P11" s="225">
        <v>0</v>
      </c>
      <c r="Q11" s="225">
        <f>ROUND(E11*P11,2)</f>
        <v>0</v>
      </c>
      <c r="R11" s="225"/>
      <c r="S11" s="225" t="s">
        <v>110</v>
      </c>
      <c r="T11" s="225" t="s">
        <v>111</v>
      </c>
      <c r="U11" s="225">
        <v>0</v>
      </c>
      <c r="V11" s="225">
        <f>ROUND(E11*U11,2)</f>
        <v>0</v>
      </c>
      <c r="W11" s="22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112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40">
        <v>4</v>
      </c>
      <c r="B12" s="241" t="s">
        <v>117</v>
      </c>
      <c r="C12" s="251" t="s">
        <v>118</v>
      </c>
      <c r="D12" s="242" t="s">
        <v>109</v>
      </c>
      <c r="E12" s="243">
        <v>24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0</v>
      </c>
      <c r="O12" s="225">
        <f>ROUND(E12*N12,2)</f>
        <v>0</v>
      </c>
      <c r="P12" s="225">
        <v>0</v>
      </c>
      <c r="Q12" s="225">
        <f>ROUND(E12*P12,2)</f>
        <v>0</v>
      </c>
      <c r="R12" s="225"/>
      <c r="S12" s="225" t="s">
        <v>110</v>
      </c>
      <c r="T12" s="225" t="s">
        <v>111</v>
      </c>
      <c r="U12" s="225">
        <v>0</v>
      </c>
      <c r="V12" s="225">
        <f>ROUND(E12*U12,2)</f>
        <v>0</v>
      </c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112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x14ac:dyDescent="0.2">
      <c r="A13" s="228" t="s">
        <v>105</v>
      </c>
      <c r="B13" s="229" t="s">
        <v>58</v>
      </c>
      <c r="C13" s="250" t="s">
        <v>59</v>
      </c>
      <c r="D13" s="230"/>
      <c r="E13" s="231"/>
      <c r="F13" s="232"/>
      <c r="G13" s="233">
        <f>SUMIF(AG14:AG43,"&lt;&gt;NOR",G14:G43)</f>
        <v>0</v>
      </c>
      <c r="H13" s="227"/>
      <c r="I13" s="227">
        <f>SUM(I14:I43)</f>
        <v>0</v>
      </c>
      <c r="J13" s="227"/>
      <c r="K13" s="227">
        <f>SUM(K14:K43)</f>
        <v>0</v>
      </c>
      <c r="L13" s="227"/>
      <c r="M13" s="227">
        <f>SUM(M14:M43)</f>
        <v>0</v>
      </c>
      <c r="N13" s="227"/>
      <c r="O13" s="227">
        <f>SUM(O14:O43)</f>
        <v>1.1000000000000001</v>
      </c>
      <c r="P13" s="227"/>
      <c r="Q13" s="227">
        <f>SUM(Q14:Q43)</f>
        <v>0.34</v>
      </c>
      <c r="R13" s="227"/>
      <c r="S13" s="227"/>
      <c r="T13" s="227"/>
      <c r="U13" s="227"/>
      <c r="V13" s="227">
        <f>SUM(V14:V43)</f>
        <v>76.739999999999995</v>
      </c>
      <c r="W13" s="227"/>
      <c r="AG13" t="s">
        <v>106</v>
      </c>
    </row>
    <row r="14" spans="1:60" outlineLevel="1" x14ac:dyDescent="0.2">
      <c r="A14" s="240">
        <v>5</v>
      </c>
      <c r="B14" s="241" t="s">
        <v>119</v>
      </c>
      <c r="C14" s="251" t="s">
        <v>120</v>
      </c>
      <c r="D14" s="242" t="s">
        <v>121</v>
      </c>
      <c r="E14" s="243">
        <v>24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2.1299999999999999E-3</v>
      </c>
      <c r="O14" s="225">
        <f>ROUND(E14*N14,2)</f>
        <v>0.05</v>
      </c>
      <c r="P14" s="225">
        <v>0</v>
      </c>
      <c r="Q14" s="225">
        <f>ROUND(E14*P14,2)</f>
        <v>0</v>
      </c>
      <c r="R14" s="225"/>
      <c r="S14" s="225" t="s">
        <v>122</v>
      </c>
      <c r="T14" s="225" t="s">
        <v>122</v>
      </c>
      <c r="U14" s="225">
        <v>0.56699999999999995</v>
      </c>
      <c r="V14" s="225">
        <f>ROUND(E14*U14,2)</f>
        <v>13.61</v>
      </c>
      <c r="W14" s="22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123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40">
        <v>6</v>
      </c>
      <c r="B15" s="241" t="s">
        <v>124</v>
      </c>
      <c r="C15" s="251" t="s">
        <v>125</v>
      </c>
      <c r="D15" s="242" t="s">
        <v>121</v>
      </c>
      <c r="E15" s="243">
        <v>36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3.1700000000000001E-3</v>
      </c>
      <c r="O15" s="225">
        <f>ROUND(E15*N15,2)</f>
        <v>0.11</v>
      </c>
      <c r="P15" s="225">
        <v>0</v>
      </c>
      <c r="Q15" s="225">
        <f>ROUND(E15*P15,2)</f>
        <v>0</v>
      </c>
      <c r="R15" s="225"/>
      <c r="S15" s="225" t="s">
        <v>122</v>
      </c>
      <c r="T15" s="225" t="s">
        <v>122</v>
      </c>
      <c r="U15" s="225">
        <v>0.83699999999999997</v>
      </c>
      <c r="V15" s="225">
        <f>ROUND(E15*U15,2)</f>
        <v>30.13</v>
      </c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123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40">
        <v>7</v>
      </c>
      <c r="B16" s="241" t="s">
        <v>126</v>
      </c>
      <c r="C16" s="251" t="s">
        <v>127</v>
      </c>
      <c r="D16" s="242" t="s">
        <v>121</v>
      </c>
      <c r="E16" s="243">
        <v>161.21235999999999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0</v>
      </c>
      <c r="O16" s="225">
        <f>ROUND(E16*N16,2)</f>
        <v>0</v>
      </c>
      <c r="P16" s="225">
        <v>2.0999999999999999E-3</v>
      </c>
      <c r="Q16" s="225">
        <f>ROUND(E16*P16,2)</f>
        <v>0.34</v>
      </c>
      <c r="R16" s="225"/>
      <c r="S16" s="225" t="s">
        <v>122</v>
      </c>
      <c r="T16" s="225" t="s">
        <v>122</v>
      </c>
      <c r="U16" s="225">
        <v>0.2</v>
      </c>
      <c r="V16" s="225">
        <f>ROUND(E16*U16,2)</f>
        <v>32.24</v>
      </c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123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40">
        <v>8</v>
      </c>
      <c r="B17" s="241" t="s">
        <v>128</v>
      </c>
      <c r="C17" s="251" t="s">
        <v>129</v>
      </c>
      <c r="D17" s="242" t="s">
        <v>130</v>
      </c>
      <c r="E17" s="243">
        <v>0.33855000000000002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0</v>
      </c>
      <c r="O17" s="225">
        <f>ROUND(E17*N17,2)</f>
        <v>0</v>
      </c>
      <c r="P17" s="225">
        <v>0</v>
      </c>
      <c r="Q17" s="225">
        <f>ROUND(E17*P17,2)</f>
        <v>0</v>
      </c>
      <c r="R17" s="225"/>
      <c r="S17" s="225" t="s">
        <v>122</v>
      </c>
      <c r="T17" s="225" t="s">
        <v>122</v>
      </c>
      <c r="U17" s="225">
        <v>1.74</v>
      </c>
      <c r="V17" s="225">
        <f>ROUND(E17*U17,2)</f>
        <v>0.59</v>
      </c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123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40">
        <v>9</v>
      </c>
      <c r="B18" s="241" t="s">
        <v>131</v>
      </c>
      <c r="C18" s="251" t="s">
        <v>132</v>
      </c>
      <c r="D18" s="242" t="s">
        <v>133</v>
      </c>
      <c r="E18" s="243">
        <v>40</v>
      </c>
      <c r="F18" s="244"/>
      <c r="G18" s="245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21</v>
      </c>
      <c r="M18" s="225">
        <f>G18*(1+L18/100)</f>
        <v>0</v>
      </c>
      <c r="N18" s="225">
        <v>0</v>
      </c>
      <c r="O18" s="225">
        <f>ROUND(E18*N18,2)</f>
        <v>0</v>
      </c>
      <c r="P18" s="225">
        <v>0</v>
      </c>
      <c r="Q18" s="225">
        <f>ROUND(E18*P18,2)</f>
        <v>0</v>
      </c>
      <c r="R18" s="225"/>
      <c r="S18" s="225" t="s">
        <v>110</v>
      </c>
      <c r="T18" s="225" t="s">
        <v>134</v>
      </c>
      <c r="U18" s="225">
        <v>0</v>
      </c>
      <c r="V18" s="225">
        <f>ROUND(E18*U18,2)</f>
        <v>0</v>
      </c>
      <c r="W18" s="22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123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40">
        <v>10</v>
      </c>
      <c r="B19" s="241" t="s">
        <v>135</v>
      </c>
      <c r="C19" s="251" t="s">
        <v>136</v>
      </c>
      <c r="D19" s="242" t="s">
        <v>137</v>
      </c>
      <c r="E19" s="243">
        <v>163.9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0</v>
      </c>
      <c r="O19" s="225">
        <f>ROUND(E19*N19,2)</f>
        <v>0</v>
      </c>
      <c r="P19" s="225">
        <v>0</v>
      </c>
      <c r="Q19" s="225">
        <f>ROUND(E19*P19,2)</f>
        <v>0</v>
      </c>
      <c r="R19" s="225"/>
      <c r="S19" s="225" t="s">
        <v>110</v>
      </c>
      <c r="T19" s="225" t="s">
        <v>134</v>
      </c>
      <c r="U19" s="225">
        <v>0</v>
      </c>
      <c r="V19" s="225">
        <f>ROUND(E19*U19,2)</f>
        <v>0</v>
      </c>
      <c r="W19" s="22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138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40">
        <v>11</v>
      </c>
      <c r="B20" s="241" t="s">
        <v>139</v>
      </c>
      <c r="C20" s="251" t="s">
        <v>140</v>
      </c>
      <c r="D20" s="242" t="s">
        <v>137</v>
      </c>
      <c r="E20" s="243">
        <v>190.3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1E-4</v>
      </c>
      <c r="O20" s="225">
        <f>ROUND(E20*N20,2)</f>
        <v>0.02</v>
      </c>
      <c r="P20" s="225">
        <v>0</v>
      </c>
      <c r="Q20" s="225">
        <f>ROUND(E20*P20,2)</f>
        <v>0</v>
      </c>
      <c r="R20" s="225"/>
      <c r="S20" s="225" t="s">
        <v>110</v>
      </c>
      <c r="T20" s="225" t="s">
        <v>134</v>
      </c>
      <c r="U20" s="225">
        <v>0</v>
      </c>
      <c r="V20" s="225">
        <f>ROUND(E20*U20,2)</f>
        <v>0</v>
      </c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141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40">
        <v>12</v>
      </c>
      <c r="B21" s="241" t="s">
        <v>142</v>
      </c>
      <c r="C21" s="251" t="s">
        <v>143</v>
      </c>
      <c r="D21" s="242" t="s">
        <v>144</v>
      </c>
      <c r="E21" s="243">
        <v>2</v>
      </c>
      <c r="F21" s="244"/>
      <c r="G21" s="245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1.0499999999999999E-3</v>
      </c>
      <c r="O21" s="225">
        <f>ROUND(E21*N21,2)</f>
        <v>0</v>
      </c>
      <c r="P21" s="225">
        <v>0</v>
      </c>
      <c r="Q21" s="225">
        <f>ROUND(E21*P21,2)</f>
        <v>0</v>
      </c>
      <c r="R21" s="225" t="s">
        <v>145</v>
      </c>
      <c r="S21" s="225" t="s">
        <v>122</v>
      </c>
      <c r="T21" s="225" t="s">
        <v>122</v>
      </c>
      <c r="U21" s="225">
        <v>0</v>
      </c>
      <c r="V21" s="225">
        <f>ROUND(E21*U21,2)</f>
        <v>0</v>
      </c>
      <c r="W21" s="22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146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40">
        <v>13</v>
      </c>
      <c r="B22" s="241" t="s">
        <v>147</v>
      </c>
      <c r="C22" s="251" t="s">
        <v>148</v>
      </c>
      <c r="D22" s="242" t="s">
        <v>144</v>
      </c>
      <c r="E22" s="243">
        <v>3</v>
      </c>
      <c r="F22" s="244"/>
      <c r="G22" s="24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1.15E-3</v>
      </c>
      <c r="O22" s="225">
        <f>ROUND(E22*N22,2)</f>
        <v>0</v>
      </c>
      <c r="P22" s="225">
        <v>0</v>
      </c>
      <c r="Q22" s="225">
        <f>ROUND(E22*P22,2)</f>
        <v>0</v>
      </c>
      <c r="R22" s="225" t="s">
        <v>145</v>
      </c>
      <c r="S22" s="225" t="s">
        <v>122</v>
      </c>
      <c r="T22" s="225" t="s">
        <v>122</v>
      </c>
      <c r="U22" s="225">
        <v>0</v>
      </c>
      <c r="V22" s="225">
        <f>ROUND(E22*U22,2)</f>
        <v>0</v>
      </c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146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ht="22.5" outlineLevel="1" x14ac:dyDescent="0.2">
      <c r="A23" s="240">
        <v>14</v>
      </c>
      <c r="B23" s="241" t="s">
        <v>149</v>
      </c>
      <c r="C23" s="251" t="s">
        <v>150</v>
      </c>
      <c r="D23" s="242" t="s">
        <v>144</v>
      </c>
      <c r="E23" s="243">
        <v>2</v>
      </c>
      <c r="F23" s="244"/>
      <c r="G23" s="245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5">
        <v>1.75E-3</v>
      </c>
      <c r="O23" s="225">
        <f>ROUND(E23*N23,2)</f>
        <v>0</v>
      </c>
      <c r="P23" s="225">
        <v>0</v>
      </c>
      <c r="Q23" s="225">
        <f>ROUND(E23*P23,2)</f>
        <v>0</v>
      </c>
      <c r="R23" s="225" t="s">
        <v>145</v>
      </c>
      <c r="S23" s="225" t="s">
        <v>122</v>
      </c>
      <c r="T23" s="225" t="s">
        <v>122</v>
      </c>
      <c r="U23" s="225">
        <v>0</v>
      </c>
      <c r="V23" s="225">
        <f>ROUND(E23*U23,2)</f>
        <v>0</v>
      </c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146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40">
        <v>15</v>
      </c>
      <c r="B24" s="241" t="s">
        <v>151</v>
      </c>
      <c r="C24" s="251" t="s">
        <v>152</v>
      </c>
      <c r="D24" s="242" t="s">
        <v>144</v>
      </c>
      <c r="E24" s="243">
        <v>2</v>
      </c>
      <c r="F24" s="244"/>
      <c r="G24" s="245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1.1000000000000001E-3</v>
      </c>
      <c r="O24" s="225">
        <f>ROUND(E24*N24,2)</f>
        <v>0</v>
      </c>
      <c r="P24" s="225">
        <v>0</v>
      </c>
      <c r="Q24" s="225">
        <f>ROUND(E24*P24,2)</f>
        <v>0</v>
      </c>
      <c r="R24" s="225" t="s">
        <v>145</v>
      </c>
      <c r="S24" s="225" t="s">
        <v>122</v>
      </c>
      <c r="T24" s="225" t="s">
        <v>122</v>
      </c>
      <c r="U24" s="225">
        <v>0</v>
      </c>
      <c r="V24" s="225">
        <f>ROUND(E24*U24,2)</f>
        <v>0</v>
      </c>
      <c r="W24" s="22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146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40">
        <v>16</v>
      </c>
      <c r="B25" s="241" t="s">
        <v>153</v>
      </c>
      <c r="C25" s="251" t="s">
        <v>154</v>
      </c>
      <c r="D25" s="242" t="s">
        <v>144</v>
      </c>
      <c r="E25" s="243">
        <v>1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1.6000000000000001E-3</v>
      </c>
      <c r="O25" s="225">
        <f>ROUND(E25*N25,2)</f>
        <v>0</v>
      </c>
      <c r="P25" s="225">
        <v>0</v>
      </c>
      <c r="Q25" s="225">
        <f>ROUND(E25*P25,2)</f>
        <v>0</v>
      </c>
      <c r="R25" s="225" t="s">
        <v>145</v>
      </c>
      <c r="S25" s="225" t="s">
        <v>122</v>
      </c>
      <c r="T25" s="225" t="s">
        <v>122</v>
      </c>
      <c r="U25" s="225">
        <v>0</v>
      </c>
      <c r="V25" s="225">
        <f>ROUND(E25*U25,2)</f>
        <v>0</v>
      </c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146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40">
        <v>17</v>
      </c>
      <c r="B26" s="241" t="s">
        <v>155</v>
      </c>
      <c r="C26" s="251" t="s">
        <v>156</v>
      </c>
      <c r="D26" s="242" t="s">
        <v>137</v>
      </c>
      <c r="E26" s="243">
        <v>15</v>
      </c>
      <c r="F26" s="244"/>
      <c r="G26" s="245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1.25E-3</v>
      </c>
      <c r="O26" s="225">
        <f>ROUND(E26*N26,2)</f>
        <v>0.02</v>
      </c>
      <c r="P26" s="225">
        <v>0</v>
      </c>
      <c r="Q26" s="225">
        <f>ROUND(E26*P26,2)</f>
        <v>0</v>
      </c>
      <c r="R26" s="225" t="s">
        <v>145</v>
      </c>
      <c r="S26" s="225" t="s">
        <v>122</v>
      </c>
      <c r="T26" s="225" t="s">
        <v>122</v>
      </c>
      <c r="U26" s="225">
        <v>0</v>
      </c>
      <c r="V26" s="225">
        <f>ROUND(E26*U26,2)</f>
        <v>0</v>
      </c>
      <c r="W26" s="22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146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40">
        <v>18</v>
      </c>
      <c r="B27" s="241" t="s">
        <v>157</v>
      </c>
      <c r="C27" s="251" t="s">
        <v>158</v>
      </c>
      <c r="D27" s="242" t="s">
        <v>137</v>
      </c>
      <c r="E27" s="243">
        <v>2</v>
      </c>
      <c r="F27" s="244"/>
      <c r="G27" s="245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21</v>
      </c>
      <c r="M27" s="225">
        <f>G27*(1+L27/100)</f>
        <v>0</v>
      </c>
      <c r="N27" s="225">
        <v>1.4599999999999999E-3</v>
      </c>
      <c r="O27" s="225">
        <f>ROUND(E27*N27,2)</f>
        <v>0</v>
      </c>
      <c r="P27" s="225">
        <v>0</v>
      </c>
      <c r="Q27" s="225">
        <f>ROUND(E27*P27,2)</f>
        <v>0</v>
      </c>
      <c r="R27" s="225" t="s">
        <v>145</v>
      </c>
      <c r="S27" s="225" t="s">
        <v>122</v>
      </c>
      <c r="T27" s="225" t="s">
        <v>122</v>
      </c>
      <c r="U27" s="225">
        <v>0</v>
      </c>
      <c r="V27" s="225">
        <f>ROUND(E27*U27,2)</f>
        <v>0</v>
      </c>
      <c r="W27" s="22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146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40">
        <v>19</v>
      </c>
      <c r="B28" s="241" t="s">
        <v>159</v>
      </c>
      <c r="C28" s="251" t="s">
        <v>160</v>
      </c>
      <c r="D28" s="242" t="s">
        <v>144</v>
      </c>
      <c r="E28" s="243">
        <v>10</v>
      </c>
      <c r="F28" s="244"/>
      <c r="G28" s="245">
        <f>ROUND(E28*F28,2)</f>
        <v>0</v>
      </c>
      <c r="H28" s="226"/>
      <c r="I28" s="225">
        <f>ROUND(E28*H28,2)</f>
        <v>0</v>
      </c>
      <c r="J28" s="226"/>
      <c r="K28" s="225">
        <f>ROUND(E28*J28,2)</f>
        <v>0</v>
      </c>
      <c r="L28" s="225">
        <v>21</v>
      </c>
      <c r="M28" s="225">
        <f>G28*(1+L28/100)</f>
        <v>0</v>
      </c>
      <c r="N28" s="225">
        <v>4.4000000000000002E-4</v>
      </c>
      <c r="O28" s="225">
        <f>ROUND(E28*N28,2)</f>
        <v>0</v>
      </c>
      <c r="P28" s="225">
        <v>0</v>
      </c>
      <c r="Q28" s="225">
        <f>ROUND(E28*P28,2)</f>
        <v>0</v>
      </c>
      <c r="R28" s="225" t="s">
        <v>145</v>
      </c>
      <c r="S28" s="225" t="s">
        <v>122</v>
      </c>
      <c r="T28" s="225" t="s">
        <v>122</v>
      </c>
      <c r="U28" s="225">
        <v>0</v>
      </c>
      <c r="V28" s="225">
        <f>ROUND(E28*U28,2)</f>
        <v>0</v>
      </c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146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22.5" outlineLevel="1" x14ac:dyDescent="0.2">
      <c r="A29" s="240">
        <v>20</v>
      </c>
      <c r="B29" s="241" t="s">
        <v>161</v>
      </c>
      <c r="C29" s="251" t="s">
        <v>162</v>
      </c>
      <c r="D29" s="242" t="s">
        <v>144</v>
      </c>
      <c r="E29" s="243">
        <v>3</v>
      </c>
      <c r="F29" s="244"/>
      <c r="G29" s="245">
        <f>ROUND(E29*F29,2)</f>
        <v>0</v>
      </c>
      <c r="H29" s="226"/>
      <c r="I29" s="225">
        <f>ROUND(E29*H29,2)</f>
        <v>0</v>
      </c>
      <c r="J29" s="226"/>
      <c r="K29" s="225">
        <f>ROUND(E29*J29,2)</f>
        <v>0</v>
      </c>
      <c r="L29" s="225">
        <v>21</v>
      </c>
      <c r="M29" s="225">
        <f>G29*(1+L29/100)</f>
        <v>0</v>
      </c>
      <c r="N29" s="225">
        <v>6.2E-4</v>
      </c>
      <c r="O29" s="225">
        <f>ROUND(E29*N29,2)</f>
        <v>0</v>
      </c>
      <c r="P29" s="225">
        <v>0</v>
      </c>
      <c r="Q29" s="225">
        <f>ROUND(E29*P29,2)</f>
        <v>0</v>
      </c>
      <c r="R29" s="225" t="s">
        <v>145</v>
      </c>
      <c r="S29" s="225" t="s">
        <v>122</v>
      </c>
      <c r="T29" s="225" t="s">
        <v>122</v>
      </c>
      <c r="U29" s="225">
        <v>0</v>
      </c>
      <c r="V29" s="225">
        <f>ROUND(E29*U29,2)</f>
        <v>0</v>
      </c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146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ht="22.5" outlineLevel="1" x14ac:dyDescent="0.2">
      <c r="A30" s="240">
        <v>21</v>
      </c>
      <c r="B30" s="241" t="s">
        <v>163</v>
      </c>
      <c r="C30" s="251" t="s">
        <v>164</v>
      </c>
      <c r="D30" s="242" t="s">
        <v>121</v>
      </c>
      <c r="E30" s="243">
        <v>24</v>
      </c>
      <c r="F30" s="244"/>
      <c r="G30" s="245">
        <f>ROUND(E30*F30,2)</f>
        <v>0</v>
      </c>
      <c r="H30" s="226"/>
      <c r="I30" s="225">
        <f>ROUND(E30*H30,2)</f>
        <v>0</v>
      </c>
      <c r="J30" s="226"/>
      <c r="K30" s="225">
        <f>ROUND(E30*J30,2)</f>
        <v>0</v>
      </c>
      <c r="L30" s="225">
        <v>21</v>
      </c>
      <c r="M30" s="225">
        <f>G30*(1+L30/100)</f>
        <v>0</v>
      </c>
      <c r="N30" s="225">
        <v>2.5000000000000001E-3</v>
      </c>
      <c r="O30" s="225">
        <f>ROUND(E30*N30,2)</f>
        <v>0.06</v>
      </c>
      <c r="P30" s="225">
        <v>0</v>
      </c>
      <c r="Q30" s="225">
        <f>ROUND(E30*P30,2)</f>
        <v>0</v>
      </c>
      <c r="R30" s="225" t="s">
        <v>145</v>
      </c>
      <c r="S30" s="225" t="s">
        <v>122</v>
      </c>
      <c r="T30" s="225" t="s">
        <v>122</v>
      </c>
      <c r="U30" s="225">
        <v>0</v>
      </c>
      <c r="V30" s="225">
        <f>ROUND(E30*U30,2)</f>
        <v>0</v>
      </c>
      <c r="W30" s="22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146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ht="22.5" outlineLevel="1" x14ac:dyDescent="0.2">
      <c r="A31" s="240">
        <v>22</v>
      </c>
      <c r="B31" s="241" t="s">
        <v>165</v>
      </c>
      <c r="C31" s="251" t="s">
        <v>166</v>
      </c>
      <c r="D31" s="242" t="s">
        <v>121</v>
      </c>
      <c r="E31" s="243">
        <v>36</v>
      </c>
      <c r="F31" s="244"/>
      <c r="G31" s="245">
        <f>ROUND(E31*F31,2)</f>
        <v>0</v>
      </c>
      <c r="H31" s="226"/>
      <c r="I31" s="225">
        <f>ROUND(E31*H31,2)</f>
        <v>0</v>
      </c>
      <c r="J31" s="226"/>
      <c r="K31" s="225">
        <f>ROUND(E31*J31,2)</f>
        <v>0</v>
      </c>
      <c r="L31" s="225">
        <v>21</v>
      </c>
      <c r="M31" s="225">
        <f>G31*(1+L31/100)</f>
        <v>0</v>
      </c>
      <c r="N31" s="225">
        <v>3.2499999999999999E-3</v>
      </c>
      <c r="O31" s="225">
        <f>ROUND(E31*N31,2)</f>
        <v>0.12</v>
      </c>
      <c r="P31" s="225">
        <v>0</v>
      </c>
      <c r="Q31" s="225">
        <f>ROUND(E31*P31,2)</f>
        <v>0</v>
      </c>
      <c r="R31" s="225" t="s">
        <v>145</v>
      </c>
      <c r="S31" s="225" t="s">
        <v>122</v>
      </c>
      <c r="T31" s="225" t="s">
        <v>122</v>
      </c>
      <c r="U31" s="225">
        <v>0</v>
      </c>
      <c r="V31" s="225">
        <f>ROUND(E31*U31,2)</f>
        <v>0</v>
      </c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146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ht="22.5" outlineLevel="1" x14ac:dyDescent="0.2">
      <c r="A32" s="240">
        <v>23</v>
      </c>
      <c r="B32" s="241" t="s">
        <v>167</v>
      </c>
      <c r="C32" s="251" t="s">
        <v>168</v>
      </c>
      <c r="D32" s="242" t="s">
        <v>137</v>
      </c>
      <c r="E32" s="243">
        <v>79.2</v>
      </c>
      <c r="F32" s="244"/>
      <c r="G32" s="245">
        <f>ROUND(E32*F32,2)</f>
        <v>0</v>
      </c>
      <c r="H32" s="226"/>
      <c r="I32" s="225">
        <f>ROUND(E32*H32,2)</f>
        <v>0</v>
      </c>
      <c r="J32" s="226"/>
      <c r="K32" s="225">
        <f>ROUND(E32*J32,2)</f>
        <v>0</v>
      </c>
      <c r="L32" s="225">
        <v>21</v>
      </c>
      <c r="M32" s="225">
        <f>G32*(1+L32/100)</f>
        <v>0</v>
      </c>
      <c r="N32" s="225">
        <v>4.4000000000000002E-4</v>
      </c>
      <c r="O32" s="225">
        <f>ROUND(E32*N32,2)</f>
        <v>0.03</v>
      </c>
      <c r="P32" s="225">
        <v>0</v>
      </c>
      <c r="Q32" s="225">
        <f>ROUND(E32*P32,2)</f>
        <v>0</v>
      </c>
      <c r="R32" s="225" t="s">
        <v>145</v>
      </c>
      <c r="S32" s="225" t="s">
        <v>122</v>
      </c>
      <c r="T32" s="225" t="s">
        <v>122</v>
      </c>
      <c r="U32" s="225">
        <v>0</v>
      </c>
      <c r="V32" s="225">
        <f>ROUND(E32*U32,2)</f>
        <v>0</v>
      </c>
      <c r="W32" s="22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146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ht="22.5" outlineLevel="1" x14ac:dyDescent="0.2">
      <c r="A33" s="240">
        <v>24</v>
      </c>
      <c r="B33" s="241" t="s">
        <v>169</v>
      </c>
      <c r="C33" s="251" t="s">
        <v>170</v>
      </c>
      <c r="D33" s="242" t="s">
        <v>137</v>
      </c>
      <c r="E33" s="243">
        <v>13.2</v>
      </c>
      <c r="F33" s="244"/>
      <c r="G33" s="245">
        <f>ROUND(E33*F33,2)</f>
        <v>0</v>
      </c>
      <c r="H33" s="226"/>
      <c r="I33" s="225">
        <f>ROUND(E33*H33,2)</f>
        <v>0</v>
      </c>
      <c r="J33" s="226"/>
      <c r="K33" s="225">
        <f>ROUND(E33*J33,2)</f>
        <v>0</v>
      </c>
      <c r="L33" s="225">
        <v>21</v>
      </c>
      <c r="M33" s="225">
        <f>G33*(1+L33/100)</f>
        <v>0</v>
      </c>
      <c r="N33" s="225">
        <v>6.0999999999999997E-4</v>
      </c>
      <c r="O33" s="225">
        <f>ROUND(E33*N33,2)</f>
        <v>0.01</v>
      </c>
      <c r="P33" s="225">
        <v>0</v>
      </c>
      <c r="Q33" s="225">
        <f>ROUND(E33*P33,2)</f>
        <v>0</v>
      </c>
      <c r="R33" s="225" t="s">
        <v>145</v>
      </c>
      <c r="S33" s="225" t="s">
        <v>122</v>
      </c>
      <c r="T33" s="225" t="s">
        <v>122</v>
      </c>
      <c r="U33" s="225">
        <v>0</v>
      </c>
      <c r="V33" s="225">
        <f>ROUND(E33*U33,2)</f>
        <v>0</v>
      </c>
      <c r="W33" s="22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146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2.5" outlineLevel="1" x14ac:dyDescent="0.2">
      <c r="A34" s="240">
        <v>25</v>
      </c>
      <c r="B34" s="241" t="s">
        <v>171</v>
      </c>
      <c r="C34" s="251" t="s">
        <v>172</v>
      </c>
      <c r="D34" s="242" t="s">
        <v>137</v>
      </c>
      <c r="E34" s="243">
        <v>59.4</v>
      </c>
      <c r="F34" s="244"/>
      <c r="G34" s="245">
        <f>ROUND(E34*F34,2)</f>
        <v>0</v>
      </c>
      <c r="H34" s="226"/>
      <c r="I34" s="225">
        <f>ROUND(E34*H34,2)</f>
        <v>0</v>
      </c>
      <c r="J34" s="226"/>
      <c r="K34" s="225">
        <f>ROUND(E34*J34,2)</f>
        <v>0</v>
      </c>
      <c r="L34" s="225">
        <v>21</v>
      </c>
      <c r="M34" s="225">
        <f>G34*(1+L34/100)</f>
        <v>0</v>
      </c>
      <c r="N34" s="225">
        <v>8.9999999999999998E-4</v>
      </c>
      <c r="O34" s="225">
        <f>ROUND(E34*N34,2)</f>
        <v>0.05</v>
      </c>
      <c r="P34" s="225">
        <v>0</v>
      </c>
      <c r="Q34" s="225">
        <f>ROUND(E34*P34,2)</f>
        <v>0</v>
      </c>
      <c r="R34" s="225" t="s">
        <v>145</v>
      </c>
      <c r="S34" s="225" t="s">
        <v>122</v>
      </c>
      <c r="T34" s="225" t="s">
        <v>122</v>
      </c>
      <c r="U34" s="225">
        <v>0</v>
      </c>
      <c r="V34" s="225">
        <f>ROUND(E34*U34,2)</f>
        <v>0</v>
      </c>
      <c r="W34" s="22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146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ht="22.5" outlineLevel="1" x14ac:dyDescent="0.2">
      <c r="A35" s="240">
        <v>26</v>
      </c>
      <c r="B35" s="241" t="s">
        <v>173</v>
      </c>
      <c r="C35" s="251" t="s">
        <v>174</v>
      </c>
      <c r="D35" s="242" t="s">
        <v>137</v>
      </c>
      <c r="E35" s="243">
        <v>72.599999999999994</v>
      </c>
      <c r="F35" s="244"/>
      <c r="G35" s="245">
        <f>ROUND(E35*F35,2)</f>
        <v>0</v>
      </c>
      <c r="H35" s="226"/>
      <c r="I35" s="225">
        <f>ROUND(E35*H35,2)</f>
        <v>0</v>
      </c>
      <c r="J35" s="226"/>
      <c r="K35" s="225">
        <f>ROUND(E35*J35,2)</f>
        <v>0</v>
      </c>
      <c r="L35" s="225">
        <v>21</v>
      </c>
      <c r="M35" s="225">
        <f>G35*(1+L35/100)</f>
        <v>0</v>
      </c>
      <c r="N35" s="225">
        <v>9.3999999999999997E-4</v>
      </c>
      <c r="O35" s="225">
        <f>ROUND(E35*N35,2)</f>
        <v>7.0000000000000007E-2</v>
      </c>
      <c r="P35" s="225">
        <v>0</v>
      </c>
      <c r="Q35" s="225">
        <f>ROUND(E35*P35,2)</f>
        <v>0</v>
      </c>
      <c r="R35" s="225" t="s">
        <v>145</v>
      </c>
      <c r="S35" s="225" t="s">
        <v>122</v>
      </c>
      <c r="T35" s="225" t="s">
        <v>122</v>
      </c>
      <c r="U35" s="225">
        <v>0</v>
      </c>
      <c r="V35" s="225">
        <f>ROUND(E35*U35,2)</f>
        <v>0</v>
      </c>
      <c r="W35" s="22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146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ht="22.5" outlineLevel="1" x14ac:dyDescent="0.2">
      <c r="A36" s="240">
        <v>27</v>
      </c>
      <c r="B36" s="241" t="s">
        <v>175</v>
      </c>
      <c r="C36" s="251" t="s">
        <v>176</v>
      </c>
      <c r="D36" s="242" t="s">
        <v>137</v>
      </c>
      <c r="E36" s="243">
        <v>97.68</v>
      </c>
      <c r="F36" s="244"/>
      <c r="G36" s="245">
        <f>ROUND(E36*F36,2)</f>
        <v>0</v>
      </c>
      <c r="H36" s="226"/>
      <c r="I36" s="225">
        <f>ROUND(E36*H36,2)</f>
        <v>0</v>
      </c>
      <c r="J36" s="226"/>
      <c r="K36" s="225">
        <f>ROUND(E36*J36,2)</f>
        <v>0</v>
      </c>
      <c r="L36" s="225">
        <v>21</v>
      </c>
      <c r="M36" s="225">
        <f>G36*(1+L36/100)</f>
        <v>0</v>
      </c>
      <c r="N36" s="225">
        <v>1.5299999999999999E-3</v>
      </c>
      <c r="O36" s="225">
        <f>ROUND(E36*N36,2)</f>
        <v>0.15</v>
      </c>
      <c r="P36" s="225">
        <v>0</v>
      </c>
      <c r="Q36" s="225">
        <f>ROUND(E36*P36,2)</f>
        <v>0</v>
      </c>
      <c r="R36" s="225" t="s">
        <v>145</v>
      </c>
      <c r="S36" s="225" t="s">
        <v>122</v>
      </c>
      <c r="T36" s="225" t="s">
        <v>122</v>
      </c>
      <c r="U36" s="225">
        <v>0</v>
      </c>
      <c r="V36" s="225">
        <f>ROUND(E36*U36,2)</f>
        <v>0</v>
      </c>
      <c r="W36" s="22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146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2.5" outlineLevel="1" x14ac:dyDescent="0.2">
      <c r="A37" s="240">
        <v>28</v>
      </c>
      <c r="B37" s="241" t="s">
        <v>177</v>
      </c>
      <c r="C37" s="251" t="s">
        <v>178</v>
      </c>
      <c r="D37" s="242" t="s">
        <v>137</v>
      </c>
      <c r="E37" s="243">
        <v>59.4</v>
      </c>
      <c r="F37" s="244"/>
      <c r="G37" s="245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21</v>
      </c>
      <c r="M37" s="225">
        <f>G37*(1+L37/100)</f>
        <v>0</v>
      </c>
      <c r="N37" s="225">
        <v>1.72E-3</v>
      </c>
      <c r="O37" s="225">
        <f>ROUND(E37*N37,2)</f>
        <v>0.1</v>
      </c>
      <c r="P37" s="225">
        <v>0</v>
      </c>
      <c r="Q37" s="225">
        <f>ROUND(E37*P37,2)</f>
        <v>0</v>
      </c>
      <c r="R37" s="225"/>
      <c r="S37" s="225" t="s">
        <v>110</v>
      </c>
      <c r="T37" s="225" t="s">
        <v>122</v>
      </c>
      <c r="U37" s="225">
        <v>0</v>
      </c>
      <c r="V37" s="225">
        <f>ROUND(E37*U37,2)</f>
        <v>0</v>
      </c>
      <c r="W37" s="22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146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ht="22.5" outlineLevel="1" x14ac:dyDescent="0.2">
      <c r="A38" s="240">
        <v>29</v>
      </c>
      <c r="B38" s="241" t="s">
        <v>179</v>
      </c>
      <c r="C38" s="251" t="s">
        <v>180</v>
      </c>
      <c r="D38" s="242" t="s">
        <v>137</v>
      </c>
      <c r="E38" s="243">
        <v>104.5</v>
      </c>
      <c r="F38" s="244"/>
      <c r="G38" s="245">
        <f>ROUND(E38*F38,2)</f>
        <v>0</v>
      </c>
      <c r="H38" s="226"/>
      <c r="I38" s="225">
        <f>ROUND(E38*H38,2)</f>
        <v>0</v>
      </c>
      <c r="J38" s="226"/>
      <c r="K38" s="225">
        <f>ROUND(E38*J38,2)</f>
        <v>0</v>
      </c>
      <c r="L38" s="225">
        <v>21</v>
      </c>
      <c r="M38" s="225">
        <f>G38*(1+L38/100)</f>
        <v>0</v>
      </c>
      <c r="N38" s="225">
        <v>1.72E-3</v>
      </c>
      <c r="O38" s="225">
        <f>ROUND(E38*N38,2)</f>
        <v>0.18</v>
      </c>
      <c r="P38" s="225">
        <v>0</v>
      </c>
      <c r="Q38" s="225">
        <f>ROUND(E38*P38,2)</f>
        <v>0</v>
      </c>
      <c r="R38" s="225"/>
      <c r="S38" s="225" t="s">
        <v>110</v>
      </c>
      <c r="T38" s="225" t="s">
        <v>122</v>
      </c>
      <c r="U38" s="225">
        <v>0</v>
      </c>
      <c r="V38" s="225">
        <f>ROUND(E38*U38,2)</f>
        <v>0</v>
      </c>
      <c r="W38" s="22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146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ht="22.5" outlineLevel="1" x14ac:dyDescent="0.2">
      <c r="A39" s="240">
        <v>30</v>
      </c>
      <c r="B39" s="241" t="s">
        <v>181</v>
      </c>
      <c r="C39" s="251" t="s">
        <v>182</v>
      </c>
      <c r="D39" s="242" t="s">
        <v>137</v>
      </c>
      <c r="E39" s="243">
        <v>15.4</v>
      </c>
      <c r="F39" s="244"/>
      <c r="G39" s="245">
        <f>ROUND(E39*F39,2)</f>
        <v>0</v>
      </c>
      <c r="H39" s="226"/>
      <c r="I39" s="225">
        <f>ROUND(E39*H39,2)</f>
        <v>0</v>
      </c>
      <c r="J39" s="226"/>
      <c r="K39" s="225">
        <f>ROUND(E39*J39,2)</f>
        <v>0</v>
      </c>
      <c r="L39" s="225">
        <v>21</v>
      </c>
      <c r="M39" s="225">
        <f>G39*(1+L39/100)</f>
        <v>0</v>
      </c>
      <c r="N39" s="225">
        <v>3.7000000000000002E-3</v>
      </c>
      <c r="O39" s="225">
        <f>ROUND(E39*N39,2)</f>
        <v>0.06</v>
      </c>
      <c r="P39" s="225">
        <v>0</v>
      </c>
      <c r="Q39" s="225">
        <f>ROUND(E39*P39,2)</f>
        <v>0</v>
      </c>
      <c r="R39" s="225" t="s">
        <v>145</v>
      </c>
      <c r="S39" s="225" t="s">
        <v>122</v>
      </c>
      <c r="T39" s="225" t="s">
        <v>122</v>
      </c>
      <c r="U39" s="225">
        <v>0</v>
      </c>
      <c r="V39" s="225">
        <f>ROUND(E39*U39,2)</f>
        <v>0</v>
      </c>
      <c r="W39" s="22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146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ht="22.5" outlineLevel="1" x14ac:dyDescent="0.2">
      <c r="A40" s="240">
        <v>31</v>
      </c>
      <c r="B40" s="241" t="s">
        <v>183</v>
      </c>
      <c r="C40" s="251" t="s">
        <v>184</v>
      </c>
      <c r="D40" s="242" t="s">
        <v>137</v>
      </c>
      <c r="E40" s="243">
        <v>17.82</v>
      </c>
      <c r="F40" s="244"/>
      <c r="G40" s="245">
        <f>ROUND(E40*F40,2)</f>
        <v>0</v>
      </c>
      <c r="H40" s="226"/>
      <c r="I40" s="225">
        <f>ROUND(E40*H40,2)</f>
        <v>0</v>
      </c>
      <c r="J40" s="226"/>
      <c r="K40" s="225">
        <f>ROUND(E40*J40,2)</f>
        <v>0</v>
      </c>
      <c r="L40" s="225">
        <v>21</v>
      </c>
      <c r="M40" s="225">
        <f>G40*(1+L40/100)</f>
        <v>0</v>
      </c>
      <c r="N40" s="225">
        <v>4.0299999999999997E-3</v>
      </c>
      <c r="O40" s="225">
        <f>ROUND(E40*N40,2)</f>
        <v>7.0000000000000007E-2</v>
      </c>
      <c r="P40" s="225">
        <v>0</v>
      </c>
      <c r="Q40" s="225">
        <f>ROUND(E40*P40,2)</f>
        <v>0</v>
      </c>
      <c r="R40" s="225" t="s">
        <v>145</v>
      </c>
      <c r="S40" s="225" t="s">
        <v>122</v>
      </c>
      <c r="T40" s="225" t="s">
        <v>122</v>
      </c>
      <c r="U40" s="225">
        <v>0</v>
      </c>
      <c r="V40" s="225">
        <f>ROUND(E40*U40,2)</f>
        <v>0</v>
      </c>
      <c r="W40" s="22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146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40">
        <v>32</v>
      </c>
      <c r="B41" s="241" t="s">
        <v>185</v>
      </c>
      <c r="C41" s="251" t="s">
        <v>186</v>
      </c>
      <c r="D41" s="242" t="s">
        <v>130</v>
      </c>
      <c r="E41" s="243">
        <v>0.33855000000000002</v>
      </c>
      <c r="F41" s="244"/>
      <c r="G41" s="245">
        <f>ROUND(E41*F41,2)</f>
        <v>0</v>
      </c>
      <c r="H41" s="226"/>
      <c r="I41" s="225">
        <f>ROUND(E41*H41,2)</f>
        <v>0</v>
      </c>
      <c r="J41" s="226"/>
      <c r="K41" s="225">
        <f>ROUND(E41*J41,2)</f>
        <v>0</v>
      </c>
      <c r="L41" s="225">
        <v>21</v>
      </c>
      <c r="M41" s="225">
        <f>G41*(1+L41/100)</f>
        <v>0</v>
      </c>
      <c r="N41" s="225">
        <v>0</v>
      </c>
      <c r="O41" s="225">
        <f>ROUND(E41*N41,2)</f>
        <v>0</v>
      </c>
      <c r="P41" s="225">
        <v>0</v>
      </c>
      <c r="Q41" s="225">
        <f>ROUND(E41*P41,2)</f>
        <v>0</v>
      </c>
      <c r="R41" s="225"/>
      <c r="S41" s="225" t="s">
        <v>122</v>
      </c>
      <c r="T41" s="225" t="s">
        <v>122</v>
      </c>
      <c r="U41" s="225">
        <v>0.49</v>
      </c>
      <c r="V41" s="225">
        <f>ROUND(E41*U41,2)</f>
        <v>0.17</v>
      </c>
      <c r="W41" s="22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187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40">
        <v>33</v>
      </c>
      <c r="B42" s="241" t="s">
        <v>188</v>
      </c>
      <c r="C42" s="251" t="s">
        <v>189</v>
      </c>
      <c r="D42" s="242" t="s">
        <v>130</v>
      </c>
      <c r="E42" s="243">
        <v>1.6927300000000001</v>
      </c>
      <c r="F42" s="244"/>
      <c r="G42" s="245">
        <f>ROUND(E42*F42,2)</f>
        <v>0</v>
      </c>
      <c r="H42" s="226"/>
      <c r="I42" s="225">
        <f>ROUND(E42*H42,2)</f>
        <v>0</v>
      </c>
      <c r="J42" s="226"/>
      <c r="K42" s="225">
        <f>ROUND(E42*J42,2)</f>
        <v>0</v>
      </c>
      <c r="L42" s="225">
        <v>21</v>
      </c>
      <c r="M42" s="225">
        <f>G42*(1+L42/100)</f>
        <v>0</v>
      </c>
      <c r="N42" s="225">
        <v>0</v>
      </c>
      <c r="O42" s="225">
        <f>ROUND(E42*N42,2)</f>
        <v>0</v>
      </c>
      <c r="P42" s="225">
        <v>0</v>
      </c>
      <c r="Q42" s="225">
        <f>ROUND(E42*P42,2)</f>
        <v>0</v>
      </c>
      <c r="R42" s="225"/>
      <c r="S42" s="225" t="s">
        <v>122</v>
      </c>
      <c r="T42" s="225" t="s">
        <v>122</v>
      </c>
      <c r="U42" s="225">
        <v>0</v>
      </c>
      <c r="V42" s="225">
        <f>ROUND(E42*U42,2)</f>
        <v>0</v>
      </c>
      <c r="W42" s="22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187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40">
        <v>34</v>
      </c>
      <c r="B43" s="241" t="s">
        <v>190</v>
      </c>
      <c r="C43" s="251" t="s">
        <v>191</v>
      </c>
      <c r="D43" s="242" t="s">
        <v>130</v>
      </c>
      <c r="E43" s="243">
        <v>0.33855000000000002</v>
      </c>
      <c r="F43" s="244"/>
      <c r="G43" s="245">
        <f>ROUND(E43*F43,2)</f>
        <v>0</v>
      </c>
      <c r="H43" s="226"/>
      <c r="I43" s="225">
        <f>ROUND(E43*H43,2)</f>
        <v>0</v>
      </c>
      <c r="J43" s="226"/>
      <c r="K43" s="225">
        <f>ROUND(E43*J43,2)</f>
        <v>0</v>
      </c>
      <c r="L43" s="225">
        <v>21</v>
      </c>
      <c r="M43" s="225">
        <f>G43*(1+L43/100)</f>
        <v>0</v>
      </c>
      <c r="N43" s="225">
        <v>0</v>
      </c>
      <c r="O43" s="225">
        <f>ROUND(E43*N43,2)</f>
        <v>0</v>
      </c>
      <c r="P43" s="225">
        <v>0</v>
      </c>
      <c r="Q43" s="225">
        <f>ROUND(E43*P43,2)</f>
        <v>0</v>
      </c>
      <c r="R43" s="225"/>
      <c r="S43" s="225" t="s">
        <v>122</v>
      </c>
      <c r="T43" s="225" t="s">
        <v>122</v>
      </c>
      <c r="U43" s="225">
        <v>0</v>
      </c>
      <c r="V43" s="225">
        <f>ROUND(E43*U43,2)</f>
        <v>0</v>
      </c>
      <c r="W43" s="22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187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x14ac:dyDescent="0.2">
      <c r="A44" s="228" t="s">
        <v>105</v>
      </c>
      <c r="B44" s="229" t="s">
        <v>60</v>
      </c>
      <c r="C44" s="250" t="s">
        <v>61</v>
      </c>
      <c r="D44" s="230"/>
      <c r="E44" s="231"/>
      <c r="F44" s="232"/>
      <c r="G44" s="233">
        <f>SUMIF(AG45:AG118,"&lt;&gt;NOR",G45:G118)</f>
        <v>0</v>
      </c>
      <c r="H44" s="227"/>
      <c r="I44" s="227">
        <f>SUM(I45:I118)</f>
        <v>0</v>
      </c>
      <c r="J44" s="227"/>
      <c r="K44" s="227">
        <f>SUM(K45:K118)</f>
        <v>0</v>
      </c>
      <c r="L44" s="227"/>
      <c r="M44" s="227">
        <f>SUM(M45:M118)</f>
        <v>0</v>
      </c>
      <c r="N44" s="227"/>
      <c r="O44" s="227">
        <f>SUM(O45:O118)</f>
        <v>0.97000000000000008</v>
      </c>
      <c r="P44" s="227"/>
      <c r="Q44" s="227">
        <f>SUM(Q45:Q118)</f>
        <v>2.1900000000000004</v>
      </c>
      <c r="R44" s="227"/>
      <c r="S44" s="227"/>
      <c r="T44" s="227"/>
      <c r="U44" s="227"/>
      <c r="V44" s="227">
        <f>SUM(V45:V118)</f>
        <v>297.15000000000015</v>
      </c>
      <c r="W44" s="227"/>
      <c r="AG44" t="s">
        <v>106</v>
      </c>
    </row>
    <row r="45" spans="1:60" outlineLevel="1" x14ac:dyDescent="0.2">
      <c r="A45" s="240">
        <v>35</v>
      </c>
      <c r="B45" s="241" t="s">
        <v>192</v>
      </c>
      <c r="C45" s="251" t="s">
        <v>193</v>
      </c>
      <c r="D45" s="242" t="s">
        <v>137</v>
      </c>
      <c r="E45" s="243">
        <v>42.7</v>
      </c>
      <c r="F45" s="244"/>
      <c r="G45" s="245">
        <f>ROUND(E45*F45,2)</f>
        <v>0</v>
      </c>
      <c r="H45" s="226"/>
      <c r="I45" s="225">
        <f>ROUND(E45*H45,2)</f>
        <v>0</v>
      </c>
      <c r="J45" s="226"/>
      <c r="K45" s="225">
        <f>ROUND(E45*J45,2)</f>
        <v>0</v>
      </c>
      <c r="L45" s="225">
        <v>21</v>
      </c>
      <c r="M45" s="225">
        <f>G45*(1+L45/100)</f>
        <v>0</v>
      </c>
      <c r="N45" s="225">
        <v>0</v>
      </c>
      <c r="O45" s="225">
        <f>ROUND(E45*N45,2)</f>
        <v>0</v>
      </c>
      <c r="P45" s="225">
        <v>2.1299999999999999E-3</v>
      </c>
      <c r="Q45" s="225">
        <f>ROUND(E45*P45,2)</f>
        <v>0.09</v>
      </c>
      <c r="R45" s="225"/>
      <c r="S45" s="225" t="s">
        <v>122</v>
      </c>
      <c r="T45" s="225" t="s">
        <v>122</v>
      </c>
      <c r="U45" s="225">
        <v>0.17299999999999999</v>
      </c>
      <c r="V45" s="225">
        <f>ROUND(E45*U45,2)</f>
        <v>7.39</v>
      </c>
      <c r="W45" s="22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123</v>
      </c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40">
        <v>36</v>
      </c>
      <c r="B46" s="241" t="s">
        <v>194</v>
      </c>
      <c r="C46" s="251" t="s">
        <v>195</v>
      </c>
      <c r="D46" s="242" t="s">
        <v>137</v>
      </c>
      <c r="E46" s="243">
        <v>49.1</v>
      </c>
      <c r="F46" s="244"/>
      <c r="G46" s="245">
        <f>ROUND(E46*F46,2)</f>
        <v>0</v>
      </c>
      <c r="H46" s="226"/>
      <c r="I46" s="225">
        <f>ROUND(E46*H46,2)</f>
        <v>0</v>
      </c>
      <c r="J46" s="226"/>
      <c r="K46" s="225">
        <f>ROUND(E46*J46,2)</f>
        <v>0</v>
      </c>
      <c r="L46" s="225">
        <v>21</v>
      </c>
      <c r="M46" s="225">
        <f>G46*(1+L46/100)</f>
        <v>0</v>
      </c>
      <c r="N46" s="225">
        <v>0</v>
      </c>
      <c r="O46" s="225">
        <f>ROUND(E46*N46,2)</f>
        <v>0</v>
      </c>
      <c r="P46" s="225">
        <v>6.7000000000000002E-3</v>
      </c>
      <c r="Q46" s="225">
        <f>ROUND(E46*P46,2)</f>
        <v>0.33</v>
      </c>
      <c r="R46" s="225"/>
      <c r="S46" s="225" t="s">
        <v>122</v>
      </c>
      <c r="T46" s="225" t="s">
        <v>122</v>
      </c>
      <c r="U46" s="225">
        <v>0.23899999999999999</v>
      </c>
      <c r="V46" s="225">
        <f>ROUND(E46*U46,2)</f>
        <v>11.73</v>
      </c>
      <c r="W46" s="22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123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40">
        <v>37</v>
      </c>
      <c r="B47" s="241" t="s">
        <v>196</v>
      </c>
      <c r="C47" s="251" t="s">
        <v>197</v>
      </c>
      <c r="D47" s="242" t="s">
        <v>137</v>
      </c>
      <c r="E47" s="243">
        <v>26.7</v>
      </c>
      <c r="F47" s="244"/>
      <c r="G47" s="245">
        <f>ROUND(E47*F47,2)</f>
        <v>0</v>
      </c>
      <c r="H47" s="226"/>
      <c r="I47" s="225">
        <f>ROUND(E47*H47,2)</f>
        <v>0</v>
      </c>
      <c r="J47" s="226"/>
      <c r="K47" s="225">
        <f>ROUND(E47*J47,2)</f>
        <v>0</v>
      </c>
      <c r="L47" s="225">
        <v>21</v>
      </c>
      <c r="M47" s="225">
        <f>G47*(1+L47/100)</f>
        <v>0</v>
      </c>
      <c r="N47" s="225">
        <v>0</v>
      </c>
      <c r="O47" s="225">
        <f>ROUND(E47*N47,2)</f>
        <v>0</v>
      </c>
      <c r="P47" s="225">
        <v>1.102E-2</v>
      </c>
      <c r="Q47" s="225">
        <f>ROUND(E47*P47,2)</f>
        <v>0.28999999999999998</v>
      </c>
      <c r="R47" s="225"/>
      <c r="S47" s="225" t="s">
        <v>122</v>
      </c>
      <c r="T47" s="225" t="s">
        <v>122</v>
      </c>
      <c r="U47" s="225">
        <v>0.29699999999999999</v>
      </c>
      <c r="V47" s="225">
        <f>ROUND(E47*U47,2)</f>
        <v>7.93</v>
      </c>
      <c r="W47" s="22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123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40">
        <v>38</v>
      </c>
      <c r="B48" s="241" t="s">
        <v>196</v>
      </c>
      <c r="C48" s="251" t="s">
        <v>197</v>
      </c>
      <c r="D48" s="242" t="s">
        <v>137</v>
      </c>
      <c r="E48" s="243">
        <v>47.3</v>
      </c>
      <c r="F48" s="244"/>
      <c r="G48" s="245">
        <f>ROUND(E48*F48,2)</f>
        <v>0</v>
      </c>
      <c r="H48" s="226"/>
      <c r="I48" s="225">
        <f>ROUND(E48*H48,2)</f>
        <v>0</v>
      </c>
      <c r="J48" s="226"/>
      <c r="K48" s="225">
        <f>ROUND(E48*J48,2)</f>
        <v>0</v>
      </c>
      <c r="L48" s="225">
        <v>21</v>
      </c>
      <c r="M48" s="225">
        <f>G48*(1+L48/100)</f>
        <v>0</v>
      </c>
      <c r="N48" s="225">
        <v>0</v>
      </c>
      <c r="O48" s="225">
        <f>ROUND(E48*N48,2)</f>
        <v>0</v>
      </c>
      <c r="P48" s="225">
        <v>1.102E-2</v>
      </c>
      <c r="Q48" s="225">
        <f>ROUND(E48*P48,2)</f>
        <v>0.52</v>
      </c>
      <c r="R48" s="225"/>
      <c r="S48" s="225" t="s">
        <v>122</v>
      </c>
      <c r="T48" s="225" t="s">
        <v>122</v>
      </c>
      <c r="U48" s="225">
        <v>0.29699999999999999</v>
      </c>
      <c r="V48" s="225">
        <f>ROUND(E48*U48,2)</f>
        <v>14.05</v>
      </c>
      <c r="W48" s="22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123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40">
        <v>39</v>
      </c>
      <c r="B49" s="241" t="s">
        <v>198</v>
      </c>
      <c r="C49" s="251" t="s">
        <v>199</v>
      </c>
      <c r="D49" s="242" t="s">
        <v>137</v>
      </c>
      <c r="E49" s="243">
        <v>121.2</v>
      </c>
      <c r="F49" s="244"/>
      <c r="G49" s="245">
        <f>ROUND(E49*F49,2)</f>
        <v>0</v>
      </c>
      <c r="H49" s="226"/>
      <c r="I49" s="225">
        <f>ROUND(E49*H49,2)</f>
        <v>0</v>
      </c>
      <c r="J49" s="226"/>
      <c r="K49" s="225">
        <f>ROUND(E49*J49,2)</f>
        <v>0</v>
      </c>
      <c r="L49" s="225">
        <v>21</v>
      </c>
      <c r="M49" s="225">
        <f>G49*(1+L49/100)</f>
        <v>0</v>
      </c>
      <c r="N49" s="225">
        <v>0</v>
      </c>
      <c r="O49" s="225">
        <f>ROUND(E49*N49,2)</f>
        <v>0</v>
      </c>
      <c r="P49" s="225">
        <v>2.7999999999999998E-4</v>
      </c>
      <c r="Q49" s="225">
        <f>ROUND(E49*P49,2)</f>
        <v>0.03</v>
      </c>
      <c r="R49" s="225"/>
      <c r="S49" s="225" t="s">
        <v>122</v>
      </c>
      <c r="T49" s="225" t="s">
        <v>122</v>
      </c>
      <c r="U49" s="225">
        <v>5.1999999999999998E-2</v>
      </c>
      <c r="V49" s="225">
        <f>ROUND(E49*U49,2)</f>
        <v>6.3</v>
      </c>
      <c r="W49" s="22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123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40">
        <v>40</v>
      </c>
      <c r="B50" s="241" t="s">
        <v>200</v>
      </c>
      <c r="C50" s="251" t="s">
        <v>201</v>
      </c>
      <c r="D50" s="242" t="s">
        <v>137</v>
      </c>
      <c r="E50" s="243">
        <v>6.3</v>
      </c>
      <c r="F50" s="244"/>
      <c r="G50" s="245">
        <f>ROUND(E50*F50,2)</f>
        <v>0</v>
      </c>
      <c r="H50" s="226"/>
      <c r="I50" s="225">
        <f>ROUND(E50*H50,2)</f>
        <v>0</v>
      </c>
      <c r="J50" s="226"/>
      <c r="K50" s="225">
        <f>ROUND(E50*J50,2)</f>
        <v>0</v>
      </c>
      <c r="L50" s="225">
        <v>21</v>
      </c>
      <c r="M50" s="225">
        <f>G50*(1+L50/100)</f>
        <v>0</v>
      </c>
      <c r="N50" s="225">
        <v>0</v>
      </c>
      <c r="O50" s="225">
        <f>ROUND(E50*N50,2)</f>
        <v>0</v>
      </c>
      <c r="P50" s="225">
        <v>2.9E-4</v>
      </c>
      <c r="Q50" s="225">
        <f>ROUND(E50*P50,2)</f>
        <v>0</v>
      </c>
      <c r="R50" s="225"/>
      <c r="S50" s="225" t="s">
        <v>122</v>
      </c>
      <c r="T50" s="225" t="s">
        <v>122</v>
      </c>
      <c r="U50" s="225">
        <v>8.3000000000000004E-2</v>
      </c>
      <c r="V50" s="225">
        <f>ROUND(E50*U50,2)</f>
        <v>0.52</v>
      </c>
      <c r="W50" s="22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123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40">
        <v>41</v>
      </c>
      <c r="B51" s="241" t="s">
        <v>202</v>
      </c>
      <c r="C51" s="251" t="s">
        <v>203</v>
      </c>
      <c r="D51" s="242" t="s">
        <v>137</v>
      </c>
      <c r="E51" s="243">
        <v>4.5999999999999996</v>
      </c>
      <c r="F51" s="244"/>
      <c r="G51" s="245">
        <f>ROUND(E51*F51,2)</f>
        <v>0</v>
      </c>
      <c r="H51" s="226"/>
      <c r="I51" s="225">
        <f>ROUND(E51*H51,2)</f>
        <v>0</v>
      </c>
      <c r="J51" s="226"/>
      <c r="K51" s="225">
        <f>ROUND(E51*J51,2)</f>
        <v>0</v>
      </c>
      <c r="L51" s="225">
        <v>21</v>
      </c>
      <c r="M51" s="225">
        <f>G51*(1+L51/100)</f>
        <v>0</v>
      </c>
      <c r="N51" s="225">
        <v>0</v>
      </c>
      <c r="O51" s="225">
        <f>ROUND(E51*N51,2)</f>
        <v>0</v>
      </c>
      <c r="P51" s="225">
        <v>3.2000000000000003E-4</v>
      </c>
      <c r="Q51" s="225">
        <f>ROUND(E51*P51,2)</f>
        <v>0</v>
      </c>
      <c r="R51" s="225"/>
      <c r="S51" s="225" t="s">
        <v>122</v>
      </c>
      <c r="T51" s="225" t="s">
        <v>122</v>
      </c>
      <c r="U51" s="225">
        <v>0.13500000000000001</v>
      </c>
      <c r="V51" s="225">
        <f>ROUND(E51*U51,2)</f>
        <v>0.62</v>
      </c>
      <c r="W51" s="22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123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40">
        <v>42</v>
      </c>
      <c r="B52" s="241" t="s">
        <v>204</v>
      </c>
      <c r="C52" s="251" t="s">
        <v>205</v>
      </c>
      <c r="D52" s="242" t="s">
        <v>137</v>
      </c>
      <c r="E52" s="243">
        <v>44</v>
      </c>
      <c r="F52" s="244"/>
      <c r="G52" s="245">
        <f>ROUND(E52*F52,2)</f>
        <v>0</v>
      </c>
      <c r="H52" s="226"/>
      <c r="I52" s="225">
        <f>ROUND(E52*H52,2)</f>
        <v>0</v>
      </c>
      <c r="J52" s="226"/>
      <c r="K52" s="225">
        <f>ROUND(E52*J52,2)</f>
        <v>0</v>
      </c>
      <c r="L52" s="225">
        <v>21</v>
      </c>
      <c r="M52" s="225">
        <f>G52*(1+L52/100)</f>
        <v>0</v>
      </c>
      <c r="N52" s="225">
        <v>4.8000000000000001E-4</v>
      </c>
      <c r="O52" s="225">
        <f>ROUND(E52*N52,2)</f>
        <v>0.02</v>
      </c>
      <c r="P52" s="225">
        <v>0</v>
      </c>
      <c r="Q52" s="225">
        <f>ROUND(E52*P52,2)</f>
        <v>0</v>
      </c>
      <c r="R52" s="225"/>
      <c r="S52" s="225" t="s">
        <v>122</v>
      </c>
      <c r="T52" s="225" t="s">
        <v>122</v>
      </c>
      <c r="U52" s="225">
        <v>0.27889999999999998</v>
      </c>
      <c r="V52" s="225">
        <f>ROUND(E52*U52,2)</f>
        <v>12.27</v>
      </c>
      <c r="W52" s="22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123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40">
        <v>43</v>
      </c>
      <c r="B53" s="241" t="s">
        <v>206</v>
      </c>
      <c r="C53" s="251" t="s">
        <v>207</v>
      </c>
      <c r="D53" s="242" t="s">
        <v>137</v>
      </c>
      <c r="E53" s="243">
        <v>26.4</v>
      </c>
      <c r="F53" s="244"/>
      <c r="G53" s="245">
        <f>ROUND(E53*F53,2)</f>
        <v>0</v>
      </c>
      <c r="H53" s="226"/>
      <c r="I53" s="225">
        <f>ROUND(E53*H53,2)</f>
        <v>0</v>
      </c>
      <c r="J53" s="226"/>
      <c r="K53" s="225">
        <f>ROUND(E53*J53,2)</f>
        <v>0</v>
      </c>
      <c r="L53" s="225">
        <v>21</v>
      </c>
      <c r="M53" s="225">
        <f>G53*(1+L53/100)</f>
        <v>0</v>
      </c>
      <c r="N53" s="225">
        <v>5.9000000000000003E-4</v>
      </c>
      <c r="O53" s="225">
        <f>ROUND(E53*N53,2)</f>
        <v>0.02</v>
      </c>
      <c r="P53" s="225">
        <v>0</v>
      </c>
      <c r="Q53" s="225">
        <f>ROUND(E53*P53,2)</f>
        <v>0</v>
      </c>
      <c r="R53" s="225"/>
      <c r="S53" s="225" t="s">
        <v>122</v>
      </c>
      <c r="T53" s="225" t="s">
        <v>122</v>
      </c>
      <c r="U53" s="225">
        <v>0.29730000000000001</v>
      </c>
      <c r="V53" s="225">
        <f>ROUND(E53*U53,2)</f>
        <v>7.85</v>
      </c>
      <c r="W53" s="22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123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40">
        <v>44</v>
      </c>
      <c r="B54" s="241" t="s">
        <v>208</v>
      </c>
      <c r="C54" s="251" t="s">
        <v>209</v>
      </c>
      <c r="D54" s="242" t="s">
        <v>137</v>
      </c>
      <c r="E54" s="243">
        <v>13.2</v>
      </c>
      <c r="F54" s="244"/>
      <c r="G54" s="245">
        <f>ROUND(E54*F54,2)</f>
        <v>0</v>
      </c>
      <c r="H54" s="226"/>
      <c r="I54" s="225">
        <f>ROUND(E54*H54,2)</f>
        <v>0</v>
      </c>
      <c r="J54" s="226"/>
      <c r="K54" s="225">
        <f>ROUND(E54*J54,2)</f>
        <v>0</v>
      </c>
      <c r="L54" s="225">
        <v>21</v>
      </c>
      <c r="M54" s="225">
        <f>G54*(1+L54/100)</f>
        <v>0</v>
      </c>
      <c r="N54" s="225">
        <v>1.9499999999999999E-3</v>
      </c>
      <c r="O54" s="225">
        <f>ROUND(E54*N54,2)</f>
        <v>0.03</v>
      </c>
      <c r="P54" s="225">
        <v>0</v>
      </c>
      <c r="Q54" s="225">
        <f>ROUND(E54*P54,2)</f>
        <v>0</v>
      </c>
      <c r="R54" s="225"/>
      <c r="S54" s="225" t="s">
        <v>122</v>
      </c>
      <c r="T54" s="225" t="s">
        <v>122</v>
      </c>
      <c r="U54" s="225">
        <v>0.56179999999999997</v>
      </c>
      <c r="V54" s="225">
        <f>ROUND(E54*U54,2)</f>
        <v>7.42</v>
      </c>
      <c r="W54" s="22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123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40">
        <v>45</v>
      </c>
      <c r="B55" s="241" t="s">
        <v>210</v>
      </c>
      <c r="C55" s="251" t="s">
        <v>211</v>
      </c>
      <c r="D55" s="242" t="s">
        <v>137</v>
      </c>
      <c r="E55" s="243">
        <v>3.3</v>
      </c>
      <c r="F55" s="244"/>
      <c r="G55" s="245">
        <f>ROUND(E55*F55,2)</f>
        <v>0</v>
      </c>
      <c r="H55" s="226"/>
      <c r="I55" s="225">
        <f>ROUND(E55*H55,2)</f>
        <v>0</v>
      </c>
      <c r="J55" s="226"/>
      <c r="K55" s="225">
        <f>ROUND(E55*J55,2)</f>
        <v>0</v>
      </c>
      <c r="L55" s="225">
        <v>21</v>
      </c>
      <c r="M55" s="225">
        <f>G55*(1+L55/100)</f>
        <v>0</v>
      </c>
      <c r="N55" s="225">
        <v>5.0000000000000001E-4</v>
      </c>
      <c r="O55" s="225">
        <f>ROUND(E55*N55,2)</f>
        <v>0</v>
      </c>
      <c r="P55" s="225">
        <v>0</v>
      </c>
      <c r="Q55" s="225">
        <f>ROUND(E55*P55,2)</f>
        <v>0</v>
      </c>
      <c r="R55" s="225"/>
      <c r="S55" s="225" t="s">
        <v>122</v>
      </c>
      <c r="T55" s="225" t="s">
        <v>122</v>
      </c>
      <c r="U55" s="225">
        <v>0.27889999999999998</v>
      </c>
      <c r="V55" s="225">
        <f>ROUND(E55*U55,2)</f>
        <v>0.92</v>
      </c>
      <c r="W55" s="22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123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40">
        <v>46</v>
      </c>
      <c r="B56" s="241" t="s">
        <v>212</v>
      </c>
      <c r="C56" s="251" t="s">
        <v>213</v>
      </c>
      <c r="D56" s="242" t="s">
        <v>137</v>
      </c>
      <c r="E56" s="243">
        <v>23.1</v>
      </c>
      <c r="F56" s="244"/>
      <c r="G56" s="245">
        <f>ROUND(E56*F56,2)</f>
        <v>0</v>
      </c>
      <c r="H56" s="226"/>
      <c r="I56" s="225">
        <f>ROUND(E56*H56,2)</f>
        <v>0</v>
      </c>
      <c r="J56" s="226"/>
      <c r="K56" s="225">
        <f>ROUND(E56*J56,2)</f>
        <v>0</v>
      </c>
      <c r="L56" s="225">
        <v>21</v>
      </c>
      <c r="M56" s="225">
        <f>G56*(1+L56/100)</f>
        <v>0</v>
      </c>
      <c r="N56" s="225">
        <v>6.4000000000000005E-4</v>
      </c>
      <c r="O56" s="225">
        <f>ROUND(E56*N56,2)</f>
        <v>0.01</v>
      </c>
      <c r="P56" s="225">
        <v>0</v>
      </c>
      <c r="Q56" s="225">
        <f>ROUND(E56*P56,2)</f>
        <v>0</v>
      </c>
      <c r="R56" s="225"/>
      <c r="S56" s="225" t="s">
        <v>122</v>
      </c>
      <c r="T56" s="225" t="s">
        <v>122</v>
      </c>
      <c r="U56" s="225">
        <v>0.29730000000000001</v>
      </c>
      <c r="V56" s="225">
        <f>ROUND(E56*U56,2)</f>
        <v>6.87</v>
      </c>
      <c r="W56" s="22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123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40">
        <v>47</v>
      </c>
      <c r="B57" s="241" t="s">
        <v>214</v>
      </c>
      <c r="C57" s="251" t="s">
        <v>215</v>
      </c>
      <c r="D57" s="242" t="s">
        <v>137</v>
      </c>
      <c r="E57" s="243">
        <v>31.9</v>
      </c>
      <c r="F57" s="244"/>
      <c r="G57" s="245">
        <f>ROUND(E57*F57,2)</f>
        <v>0</v>
      </c>
      <c r="H57" s="226"/>
      <c r="I57" s="225">
        <f>ROUND(E57*H57,2)</f>
        <v>0</v>
      </c>
      <c r="J57" s="226"/>
      <c r="K57" s="225">
        <f>ROUND(E57*J57,2)</f>
        <v>0</v>
      </c>
      <c r="L57" s="225">
        <v>21</v>
      </c>
      <c r="M57" s="225">
        <f>G57*(1+L57/100)</f>
        <v>0</v>
      </c>
      <c r="N57" s="225">
        <v>8.3000000000000001E-4</v>
      </c>
      <c r="O57" s="225">
        <f>ROUND(E57*N57,2)</f>
        <v>0.03</v>
      </c>
      <c r="P57" s="225">
        <v>0</v>
      </c>
      <c r="Q57" s="225">
        <f>ROUND(E57*P57,2)</f>
        <v>0</v>
      </c>
      <c r="R57" s="225"/>
      <c r="S57" s="225" t="s">
        <v>122</v>
      </c>
      <c r="T57" s="225" t="s">
        <v>122</v>
      </c>
      <c r="U57" s="225">
        <v>0.33279999999999998</v>
      </c>
      <c r="V57" s="225">
        <f>ROUND(E57*U57,2)</f>
        <v>10.62</v>
      </c>
      <c r="W57" s="22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123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40">
        <v>48</v>
      </c>
      <c r="B58" s="241" t="s">
        <v>216</v>
      </c>
      <c r="C58" s="251" t="s">
        <v>217</v>
      </c>
      <c r="D58" s="242" t="s">
        <v>137</v>
      </c>
      <c r="E58" s="243">
        <v>27.5</v>
      </c>
      <c r="F58" s="244"/>
      <c r="G58" s="245">
        <f>ROUND(E58*F58,2)</f>
        <v>0</v>
      </c>
      <c r="H58" s="226"/>
      <c r="I58" s="225">
        <f>ROUND(E58*H58,2)</f>
        <v>0</v>
      </c>
      <c r="J58" s="226"/>
      <c r="K58" s="225">
        <f>ROUND(E58*J58,2)</f>
        <v>0</v>
      </c>
      <c r="L58" s="225">
        <v>21</v>
      </c>
      <c r="M58" s="225">
        <f>G58*(1+L58/100)</f>
        <v>0</v>
      </c>
      <c r="N58" s="225">
        <v>1.14E-3</v>
      </c>
      <c r="O58" s="225">
        <f>ROUND(E58*N58,2)</f>
        <v>0.03</v>
      </c>
      <c r="P58" s="225">
        <v>0</v>
      </c>
      <c r="Q58" s="225">
        <f>ROUND(E58*P58,2)</f>
        <v>0</v>
      </c>
      <c r="R58" s="225"/>
      <c r="S58" s="225" t="s">
        <v>122</v>
      </c>
      <c r="T58" s="225" t="s">
        <v>122</v>
      </c>
      <c r="U58" s="225">
        <v>0.38469999999999999</v>
      </c>
      <c r="V58" s="225">
        <f>ROUND(E58*U58,2)</f>
        <v>10.58</v>
      </c>
      <c r="W58" s="22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123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40">
        <v>49</v>
      </c>
      <c r="B59" s="241" t="s">
        <v>218</v>
      </c>
      <c r="C59" s="251" t="s">
        <v>219</v>
      </c>
      <c r="D59" s="242" t="s">
        <v>137</v>
      </c>
      <c r="E59" s="243">
        <v>27.5</v>
      </c>
      <c r="F59" s="244"/>
      <c r="G59" s="245">
        <f>ROUND(E59*F59,2)</f>
        <v>0</v>
      </c>
      <c r="H59" s="226"/>
      <c r="I59" s="225">
        <f>ROUND(E59*H59,2)</f>
        <v>0</v>
      </c>
      <c r="J59" s="226"/>
      <c r="K59" s="225">
        <f>ROUND(E59*J59,2)</f>
        <v>0</v>
      </c>
      <c r="L59" s="225">
        <v>21</v>
      </c>
      <c r="M59" s="225">
        <f>G59*(1+L59/100)</f>
        <v>0</v>
      </c>
      <c r="N59" s="225">
        <v>1.5100000000000001E-3</v>
      </c>
      <c r="O59" s="225">
        <f>ROUND(E59*N59,2)</f>
        <v>0.04</v>
      </c>
      <c r="P59" s="225">
        <v>0</v>
      </c>
      <c r="Q59" s="225">
        <f>ROUND(E59*P59,2)</f>
        <v>0</v>
      </c>
      <c r="R59" s="225"/>
      <c r="S59" s="225" t="s">
        <v>122</v>
      </c>
      <c r="T59" s="225" t="s">
        <v>122</v>
      </c>
      <c r="U59" s="225">
        <v>0.47670000000000001</v>
      </c>
      <c r="V59" s="225">
        <f>ROUND(E59*U59,2)</f>
        <v>13.11</v>
      </c>
      <c r="W59" s="22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123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40">
        <v>50</v>
      </c>
      <c r="B60" s="241" t="s">
        <v>220</v>
      </c>
      <c r="C60" s="251" t="s">
        <v>221</v>
      </c>
      <c r="D60" s="242" t="s">
        <v>137</v>
      </c>
      <c r="E60" s="243">
        <v>30.8</v>
      </c>
      <c r="F60" s="244"/>
      <c r="G60" s="245">
        <f>ROUND(E60*F60,2)</f>
        <v>0</v>
      </c>
      <c r="H60" s="226"/>
      <c r="I60" s="225">
        <f>ROUND(E60*H60,2)</f>
        <v>0</v>
      </c>
      <c r="J60" s="226"/>
      <c r="K60" s="225">
        <f>ROUND(E60*J60,2)</f>
        <v>0</v>
      </c>
      <c r="L60" s="225">
        <v>21</v>
      </c>
      <c r="M60" s="225">
        <f>G60*(1+L60/100)</f>
        <v>0</v>
      </c>
      <c r="N60" s="225">
        <v>2.2100000000000002E-3</v>
      </c>
      <c r="O60" s="225">
        <f>ROUND(E60*N60,2)</f>
        <v>7.0000000000000007E-2</v>
      </c>
      <c r="P60" s="225">
        <v>0</v>
      </c>
      <c r="Q60" s="225">
        <f>ROUND(E60*P60,2)</f>
        <v>0</v>
      </c>
      <c r="R60" s="225"/>
      <c r="S60" s="225" t="s">
        <v>122</v>
      </c>
      <c r="T60" s="225" t="s">
        <v>122</v>
      </c>
      <c r="U60" s="225">
        <v>0.56179999999999997</v>
      </c>
      <c r="V60" s="225">
        <f>ROUND(E60*U60,2)</f>
        <v>17.3</v>
      </c>
      <c r="W60" s="22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123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ht="22.5" outlineLevel="1" x14ac:dyDescent="0.2">
      <c r="A61" s="240">
        <v>51</v>
      </c>
      <c r="B61" s="241" t="s">
        <v>222</v>
      </c>
      <c r="C61" s="251" t="s">
        <v>223</v>
      </c>
      <c r="D61" s="242" t="s">
        <v>137</v>
      </c>
      <c r="E61" s="243">
        <v>44</v>
      </c>
      <c r="F61" s="244"/>
      <c r="G61" s="245">
        <f>ROUND(E61*F61,2)</f>
        <v>0</v>
      </c>
      <c r="H61" s="226"/>
      <c r="I61" s="225">
        <f>ROUND(E61*H61,2)</f>
        <v>0</v>
      </c>
      <c r="J61" s="226"/>
      <c r="K61" s="225">
        <f>ROUND(E61*J61,2)</f>
        <v>0</v>
      </c>
      <c r="L61" s="225">
        <v>21</v>
      </c>
      <c r="M61" s="225">
        <f>G61*(1+L61/100)</f>
        <v>0</v>
      </c>
      <c r="N61" s="225">
        <v>2.0000000000000002E-5</v>
      </c>
      <c r="O61" s="225">
        <f>ROUND(E61*N61,2)</f>
        <v>0</v>
      </c>
      <c r="P61" s="225">
        <v>0</v>
      </c>
      <c r="Q61" s="225">
        <f>ROUND(E61*P61,2)</f>
        <v>0</v>
      </c>
      <c r="R61" s="225"/>
      <c r="S61" s="225" t="s">
        <v>122</v>
      </c>
      <c r="T61" s="225" t="s">
        <v>122</v>
      </c>
      <c r="U61" s="225">
        <v>0.129</v>
      </c>
      <c r="V61" s="225">
        <f>ROUND(E61*U61,2)</f>
        <v>5.68</v>
      </c>
      <c r="W61" s="22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123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ht="22.5" outlineLevel="1" x14ac:dyDescent="0.2">
      <c r="A62" s="240">
        <v>52</v>
      </c>
      <c r="B62" s="241" t="s">
        <v>222</v>
      </c>
      <c r="C62" s="251" t="s">
        <v>224</v>
      </c>
      <c r="D62" s="242" t="s">
        <v>137</v>
      </c>
      <c r="E62" s="243">
        <v>26.4</v>
      </c>
      <c r="F62" s="244"/>
      <c r="G62" s="245">
        <f>ROUND(E62*F62,2)</f>
        <v>0</v>
      </c>
      <c r="H62" s="226"/>
      <c r="I62" s="225">
        <f>ROUND(E62*H62,2)</f>
        <v>0</v>
      </c>
      <c r="J62" s="226"/>
      <c r="K62" s="225">
        <f>ROUND(E62*J62,2)</f>
        <v>0</v>
      </c>
      <c r="L62" s="225">
        <v>21</v>
      </c>
      <c r="M62" s="225">
        <f>G62*(1+L62/100)</f>
        <v>0</v>
      </c>
      <c r="N62" s="225">
        <v>6.0000000000000002E-5</v>
      </c>
      <c r="O62" s="225">
        <f>ROUND(E62*N62,2)</f>
        <v>0</v>
      </c>
      <c r="P62" s="225">
        <v>0</v>
      </c>
      <c r="Q62" s="225">
        <f>ROUND(E62*P62,2)</f>
        <v>0</v>
      </c>
      <c r="R62" s="225"/>
      <c r="S62" s="225" t="s">
        <v>122</v>
      </c>
      <c r="T62" s="225" t="s">
        <v>122</v>
      </c>
      <c r="U62" s="225">
        <v>0.129</v>
      </c>
      <c r="V62" s="225">
        <f>ROUND(E62*U62,2)</f>
        <v>3.41</v>
      </c>
      <c r="W62" s="22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123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ht="22.5" outlineLevel="1" x14ac:dyDescent="0.2">
      <c r="A63" s="240">
        <v>53</v>
      </c>
      <c r="B63" s="241" t="s">
        <v>225</v>
      </c>
      <c r="C63" s="251" t="s">
        <v>226</v>
      </c>
      <c r="D63" s="242" t="s">
        <v>137</v>
      </c>
      <c r="E63" s="243">
        <v>13.2</v>
      </c>
      <c r="F63" s="244"/>
      <c r="G63" s="245">
        <f>ROUND(E63*F63,2)</f>
        <v>0</v>
      </c>
      <c r="H63" s="226"/>
      <c r="I63" s="225">
        <f>ROUND(E63*H63,2)</f>
        <v>0</v>
      </c>
      <c r="J63" s="226"/>
      <c r="K63" s="225">
        <f>ROUND(E63*J63,2)</f>
        <v>0</v>
      </c>
      <c r="L63" s="225">
        <v>21</v>
      </c>
      <c r="M63" s="225">
        <f>G63*(1+L63/100)</f>
        <v>0</v>
      </c>
      <c r="N63" s="225">
        <v>1.8000000000000001E-4</v>
      </c>
      <c r="O63" s="225">
        <f>ROUND(E63*N63,2)</f>
        <v>0</v>
      </c>
      <c r="P63" s="225">
        <v>0</v>
      </c>
      <c r="Q63" s="225">
        <f>ROUND(E63*P63,2)</f>
        <v>0</v>
      </c>
      <c r="R63" s="225"/>
      <c r="S63" s="225" t="s">
        <v>122</v>
      </c>
      <c r="T63" s="225" t="s">
        <v>122</v>
      </c>
      <c r="U63" s="225">
        <v>0.2</v>
      </c>
      <c r="V63" s="225">
        <f>ROUND(E63*U63,2)</f>
        <v>2.64</v>
      </c>
      <c r="W63" s="22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123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ht="22.5" outlineLevel="1" x14ac:dyDescent="0.2">
      <c r="A64" s="240">
        <v>54</v>
      </c>
      <c r="B64" s="241" t="s">
        <v>227</v>
      </c>
      <c r="C64" s="251" t="s">
        <v>228</v>
      </c>
      <c r="D64" s="242" t="s">
        <v>137</v>
      </c>
      <c r="E64" s="243">
        <v>82.5</v>
      </c>
      <c r="F64" s="244"/>
      <c r="G64" s="245">
        <f>ROUND(E64*F64,2)</f>
        <v>0</v>
      </c>
      <c r="H64" s="226"/>
      <c r="I64" s="225">
        <f>ROUND(E64*H64,2)</f>
        <v>0</v>
      </c>
      <c r="J64" s="226"/>
      <c r="K64" s="225">
        <f>ROUND(E64*J64,2)</f>
        <v>0</v>
      </c>
      <c r="L64" s="225">
        <v>21</v>
      </c>
      <c r="M64" s="225">
        <f>G64*(1+L64/100)</f>
        <v>0</v>
      </c>
      <c r="N64" s="225">
        <v>2.5000000000000001E-4</v>
      </c>
      <c r="O64" s="225">
        <f>ROUND(E64*N64,2)</f>
        <v>0.02</v>
      </c>
      <c r="P64" s="225">
        <v>0</v>
      </c>
      <c r="Q64" s="225">
        <f>ROUND(E64*P64,2)</f>
        <v>0</v>
      </c>
      <c r="R64" s="225"/>
      <c r="S64" s="225" t="s">
        <v>122</v>
      </c>
      <c r="T64" s="225" t="s">
        <v>122</v>
      </c>
      <c r="U64" s="225">
        <v>0.22500000000000001</v>
      </c>
      <c r="V64" s="225">
        <f>ROUND(E64*U64,2)</f>
        <v>18.559999999999999</v>
      </c>
      <c r="W64" s="22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123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ht="22.5" outlineLevel="1" x14ac:dyDescent="0.2">
      <c r="A65" s="240">
        <v>55</v>
      </c>
      <c r="B65" s="241" t="s">
        <v>227</v>
      </c>
      <c r="C65" s="251" t="s">
        <v>229</v>
      </c>
      <c r="D65" s="242" t="s">
        <v>137</v>
      </c>
      <c r="E65" s="243">
        <v>2</v>
      </c>
      <c r="F65" s="244"/>
      <c r="G65" s="245">
        <f>ROUND(E65*F65,2)</f>
        <v>0</v>
      </c>
      <c r="H65" s="226"/>
      <c r="I65" s="225">
        <f>ROUND(E65*H65,2)</f>
        <v>0</v>
      </c>
      <c r="J65" s="226"/>
      <c r="K65" s="225">
        <f>ROUND(E65*J65,2)</f>
        <v>0</v>
      </c>
      <c r="L65" s="225">
        <v>21</v>
      </c>
      <c r="M65" s="225">
        <f>G65*(1+L65/100)</f>
        <v>0</v>
      </c>
      <c r="N65" s="225">
        <v>3.8000000000000002E-4</v>
      </c>
      <c r="O65" s="225">
        <f>ROUND(E65*N65,2)</f>
        <v>0</v>
      </c>
      <c r="P65" s="225">
        <v>0</v>
      </c>
      <c r="Q65" s="225">
        <f>ROUND(E65*P65,2)</f>
        <v>0</v>
      </c>
      <c r="R65" s="225"/>
      <c r="S65" s="225" t="s">
        <v>122</v>
      </c>
      <c r="T65" s="225" t="s">
        <v>122</v>
      </c>
      <c r="U65" s="225">
        <v>0.245</v>
      </c>
      <c r="V65" s="225">
        <f>ROUND(E65*U65,2)</f>
        <v>0.49</v>
      </c>
      <c r="W65" s="22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123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ht="22.5" outlineLevel="1" x14ac:dyDescent="0.2">
      <c r="A66" s="240">
        <v>56</v>
      </c>
      <c r="B66" s="241" t="s">
        <v>230</v>
      </c>
      <c r="C66" s="251" t="s">
        <v>231</v>
      </c>
      <c r="D66" s="242" t="s">
        <v>137</v>
      </c>
      <c r="E66" s="243">
        <v>3.3</v>
      </c>
      <c r="F66" s="244"/>
      <c r="G66" s="245">
        <f>ROUND(E66*F66,2)</f>
        <v>0</v>
      </c>
      <c r="H66" s="226"/>
      <c r="I66" s="225">
        <f>ROUND(E66*H66,2)</f>
        <v>0</v>
      </c>
      <c r="J66" s="226"/>
      <c r="K66" s="225">
        <f>ROUND(E66*J66,2)</f>
        <v>0</v>
      </c>
      <c r="L66" s="225">
        <v>21</v>
      </c>
      <c r="M66" s="225">
        <f>G66*(1+L66/100)</f>
        <v>0</v>
      </c>
      <c r="N66" s="225">
        <v>6.0000000000000002E-5</v>
      </c>
      <c r="O66" s="225">
        <f>ROUND(E66*N66,2)</f>
        <v>0</v>
      </c>
      <c r="P66" s="225">
        <v>0</v>
      </c>
      <c r="Q66" s="225">
        <f>ROUND(E66*P66,2)</f>
        <v>0</v>
      </c>
      <c r="R66" s="225"/>
      <c r="S66" s="225" t="s">
        <v>122</v>
      </c>
      <c r="T66" s="225" t="s">
        <v>122</v>
      </c>
      <c r="U66" s="225">
        <v>0.129</v>
      </c>
      <c r="V66" s="225">
        <f>ROUND(E66*U66,2)</f>
        <v>0.43</v>
      </c>
      <c r="W66" s="22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123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ht="22.5" outlineLevel="1" x14ac:dyDescent="0.2">
      <c r="A67" s="240">
        <v>57</v>
      </c>
      <c r="B67" s="241" t="s">
        <v>230</v>
      </c>
      <c r="C67" s="251" t="s">
        <v>232</v>
      </c>
      <c r="D67" s="242" t="s">
        <v>137</v>
      </c>
      <c r="E67" s="243">
        <v>23.1</v>
      </c>
      <c r="F67" s="244"/>
      <c r="G67" s="245">
        <f>ROUND(E67*F67,2)</f>
        <v>0</v>
      </c>
      <c r="H67" s="226"/>
      <c r="I67" s="225">
        <f>ROUND(E67*H67,2)</f>
        <v>0</v>
      </c>
      <c r="J67" s="226"/>
      <c r="K67" s="225">
        <f>ROUND(E67*J67,2)</f>
        <v>0</v>
      </c>
      <c r="L67" s="225">
        <v>21</v>
      </c>
      <c r="M67" s="225">
        <f>G67*(1+L67/100)</f>
        <v>0</v>
      </c>
      <c r="N67" s="225">
        <v>6.9999999999999994E-5</v>
      </c>
      <c r="O67" s="225">
        <f>ROUND(E67*N67,2)</f>
        <v>0</v>
      </c>
      <c r="P67" s="225">
        <v>0</v>
      </c>
      <c r="Q67" s="225">
        <f>ROUND(E67*P67,2)</f>
        <v>0</v>
      </c>
      <c r="R67" s="225"/>
      <c r="S67" s="225" t="s">
        <v>122</v>
      </c>
      <c r="T67" s="225" t="s">
        <v>122</v>
      </c>
      <c r="U67" s="225">
        <v>0.129</v>
      </c>
      <c r="V67" s="225">
        <f>ROUND(E67*U67,2)</f>
        <v>2.98</v>
      </c>
      <c r="W67" s="22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123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ht="22.5" outlineLevel="1" x14ac:dyDescent="0.2">
      <c r="A68" s="240">
        <v>58</v>
      </c>
      <c r="B68" s="241" t="s">
        <v>230</v>
      </c>
      <c r="C68" s="251" t="s">
        <v>233</v>
      </c>
      <c r="D68" s="242" t="s">
        <v>137</v>
      </c>
      <c r="E68" s="243">
        <v>31.9</v>
      </c>
      <c r="F68" s="244"/>
      <c r="G68" s="245">
        <f>ROUND(E68*F68,2)</f>
        <v>0</v>
      </c>
      <c r="H68" s="226"/>
      <c r="I68" s="225">
        <f>ROUND(E68*H68,2)</f>
        <v>0</v>
      </c>
      <c r="J68" s="226"/>
      <c r="K68" s="225">
        <f>ROUND(E68*J68,2)</f>
        <v>0</v>
      </c>
      <c r="L68" s="225">
        <v>21</v>
      </c>
      <c r="M68" s="225">
        <f>G68*(1+L68/100)</f>
        <v>0</v>
      </c>
      <c r="N68" s="225">
        <v>8.0000000000000007E-5</v>
      </c>
      <c r="O68" s="225">
        <f>ROUND(E68*N68,2)</f>
        <v>0</v>
      </c>
      <c r="P68" s="225">
        <v>0</v>
      </c>
      <c r="Q68" s="225">
        <f>ROUND(E68*P68,2)</f>
        <v>0</v>
      </c>
      <c r="R68" s="225"/>
      <c r="S68" s="225" t="s">
        <v>122</v>
      </c>
      <c r="T68" s="225" t="s">
        <v>122</v>
      </c>
      <c r="U68" s="225">
        <v>0.14199999999999999</v>
      </c>
      <c r="V68" s="225">
        <f>ROUND(E68*U68,2)</f>
        <v>4.53</v>
      </c>
      <c r="W68" s="22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123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ht="22.5" outlineLevel="1" x14ac:dyDescent="0.2">
      <c r="A69" s="240">
        <v>59</v>
      </c>
      <c r="B69" s="241" t="s">
        <v>230</v>
      </c>
      <c r="C69" s="251" t="s">
        <v>234</v>
      </c>
      <c r="D69" s="242" t="s">
        <v>137</v>
      </c>
      <c r="E69" s="243">
        <v>27.5</v>
      </c>
      <c r="F69" s="244"/>
      <c r="G69" s="245">
        <f>ROUND(E69*F69,2)</f>
        <v>0</v>
      </c>
      <c r="H69" s="226"/>
      <c r="I69" s="225">
        <f>ROUND(E69*H69,2)</f>
        <v>0</v>
      </c>
      <c r="J69" s="226"/>
      <c r="K69" s="225">
        <f>ROUND(E69*J69,2)</f>
        <v>0</v>
      </c>
      <c r="L69" s="225">
        <v>21</v>
      </c>
      <c r="M69" s="225">
        <f>G69*(1+L69/100)</f>
        <v>0</v>
      </c>
      <c r="N69" s="225">
        <v>1.2999999999999999E-4</v>
      </c>
      <c r="O69" s="225">
        <f>ROUND(E69*N69,2)</f>
        <v>0</v>
      </c>
      <c r="P69" s="225">
        <v>0</v>
      </c>
      <c r="Q69" s="225">
        <f>ROUND(E69*P69,2)</f>
        <v>0</v>
      </c>
      <c r="R69" s="225"/>
      <c r="S69" s="225" t="s">
        <v>122</v>
      </c>
      <c r="T69" s="225" t="s">
        <v>122</v>
      </c>
      <c r="U69" s="225">
        <v>0.157</v>
      </c>
      <c r="V69" s="225">
        <f>ROUND(E69*U69,2)</f>
        <v>4.32</v>
      </c>
      <c r="W69" s="22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123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ht="22.5" outlineLevel="1" x14ac:dyDescent="0.2">
      <c r="A70" s="240">
        <v>60</v>
      </c>
      <c r="B70" s="241" t="s">
        <v>230</v>
      </c>
      <c r="C70" s="251" t="s">
        <v>235</v>
      </c>
      <c r="D70" s="242" t="s">
        <v>137</v>
      </c>
      <c r="E70" s="243">
        <v>27.5</v>
      </c>
      <c r="F70" s="244"/>
      <c r="G70" s="245">
        <f>ROUND(E70*F70,2)</f>
        <v>0</v>
      </c>
      <c r="H70" s="226"/>
      <c r="I70" s="225">
        <f>ROUND(E70*H70,2)</f>
        <v>0</v>
      </c>
      <c r="J70" s="226"/>
      <c r="K70" s="225">
        <f>ROUND(E70*J70,2)</f>
        <v>0</v>
      </c>
      <c r="L70" s="225">
        <v>21</v>
      </c>
      <c r="M70" s="225">
        <f>G70*(1+L70/100)</f>
        <v>0</v>
      </c>
      <c r="N70" s="225">
        <v>1.9000000000000001E-4</v>
      </c>
      <c r="O70" s="225">
        <f>ROUND(E70*N70,2)</f>
        <v>0.01</v>
      </c>
      <c r="P70" s="225">
        <v>0</v>
      </c>
      <c r="Q70" s="225">
        <f>ROUND(E70*P70,2)</f>
        <v>0</v>
      </c>
      <c r="R70" s="225"/>
      <c r="S70" s="225" t="s">
        <v>122</v>
      </c>
      <c r="T70" s="225" t="s">
        <v>122</v>
      </c>
      <c r="U70" s="225">
        <v>0.17</v>
      </c>
      <c r="V70" s="225">
        <f>ROUND(E70*U70,2)</f>
        <v>4.68</v>
      </c>
      <c r="W70" s="22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123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ht="22.5" outlineLevel="1" x14ac:dyDescent="0.2">
      <c r="A71" s="240">
        <v>61</v>
      </c>
      <c r="B71" s="241" t="s">
        <v>230</v>
      </c>
      <c r="C71" s="251" t="s">
        <v>236</v>
      </c>
      <c r="D71" s="242" t="s">
        <v>137</v>
      </c>
      <c r="E71" s="243">
        <v>30.8</v>
      </c>
      <c r="F71" s="244"/>
      <c r="G71" s="245">
        <f>ROUND(E71*F71,2)</f>
        <v>0</v>
      </c>
      <c r="H71" s="226"/>
      <c r="I71" s="225">
        <f>ROUND(E71*H71,2)</f>
        <v>0</v>
      </c>
      <c r="J71" s="226"/>
      <c r="K71" s="225">
        <f>ROUND(E71*J71,2)</f>
        <v>0</v>
      </c>
      <c r="L71" s="225">
        <v>21</v>
      </c>
      <c r="M71" s="225">
        <f>G71*(1+L71/100)</f>
        <v>0</v>
      </c>
      <c r="N71" s="225">
        <v>2.3000000000000001E-4</v>
      </c>
      <c r="O71" s="225">
        <f>ROUND(E71*N71,2)</f>
        <v>0.01</v>
      </c>
      <c r="P71" s="225">
        <v>0</v>
      </c>
      <c r="Q71" s="225">
        <f>ROUND(E71*P71,2)</f>
        <v>0</v>
      </c>
      <c r="R71" s="225"/>
      <c r="S71" s="225" t="s">
        <v>122</v>
      </c>
      <c r="T71" s="225" t="s">
        <v>122</v>
      </c>
      <c r="U71" s="225">
        <v>0.2</v>
      </c>
      <c r="V71" s="225">
        <f>ROUND(E71*U71,2)</f>
        <v>6.16</v>
      </c>
      <c r="W71" s="22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123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ht="22.5" outlineLevel="1" x14ac:dyDescent="0.2">
      <c r="A72" s="240">
        <v>62</v>
      </c>
      <c r="B72" s="241" t="s">
        <v>230</v>
      </c>
      <c r="C72" s="251" t="s">
        <v>237</v>
      </c>
      <c r="D72" s="242" t="s">
        <v>137</v>
      </c>
      <c r="E72" s="243">
        <v>133.1</v>
      </c>
      <c r="F72" s="244"/>
      <c r="G72" s="245">
        <f>ROUND(E72*F72,2)</f>
        <v>0</v>
      </c>
      <c r="H72" s="226"/>
      <c r="I72" s="225">
        <f>ROUND(E72*H72,2)</f>
        <v>0</v>
      </c>
      <c r="J72" s="226"/>
      <c r="K72" s="225">
        <f>ROUND(E72*J72,2)</f>
        <v>0</v>
      </c>
      <c r="L72" s="225">
        <v>21</v>
      </c>
      <c r="M72" s="225">
        <f>G72*(1+L72/100)</f>
        <v>0</v>
      </c>
      <c r="N72" s="225">
        <v>2.7E-4</v>
      </c>
      <c r="O72" s="225">
        <f>ROUND(E72*N72,2)</f>
        <v>0.04</v>
      </c>
      <c r="P72" s="225">
        <v>0</v>
      </c>
      <c r="Q72" s="225">
        <f>ROUND(E72*P72,2)</f>
        <v>0</v>
      </c>
      <c r="R72" s="225"/>
      <c r="S72" s="225" t="s">
        <v>122</v>
      </c>
      <c r="T72" s="225" t="s">
        <v>122</v>
      </c>
      <c r="U72" s="225">
        <v>0.215</v>
      </c>
      <c r="V72" s="225">
        <f>ROUND(E72*U72,2)</f>
        <v>28.62</v>
      </c>
      <c r="W72" s="22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123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ht="22.5" outlineLevel="1" x14ac:dyDescent="0.2">
      <c r="A73" s="240">
        <v>63</v>
      </c>
      <c r="B73" s="241" t="s">
        <v>230</v>
      </c>
      <c r="C73" s="251" t="s">
        <v>238</v>
      </c>
      <c r="D73" s="242" t="s">
        <v>137</v>
      </c>
      <c r="E73" s="243">
        <v>4</v>
      </c>
      <c r="F73" s="244"/>
      <c r="G73" s="245">
        <f>ROUND(E73*F73,2)</f>
        <v>0</v>
      </c>
      <c r="H73" s="226"/>
      <c r="I73" s="225">
        <f>ROUND(E73*H73,2)</f>
        <v>0</v>
      </c>
      <c r="J73" s="226"/>
      <c r="K73" s="225">
        <f>ROUND(E73*J73,2)</f>
        <v>0</v>
      </c>
      <c r="L73" s="225">
        <v>21</v>
      </c>
      <c r="M73" s="225">
        <f>G73*(1+L73/100)</f>
        <v>0</v>
      </c>
      <c r="N73" s="225">
        <v>5.5000000000000003E-4</v>
      </c>
      <c r="O73" s="225">
        <f>ROUND(E73*N73,2)</f>
        <v>0</v>
      </c>
      <c r="P73" s="225">
        <v>0</v>
      </c>
      <c r="Q73" s="225">
        <f>ROUND(E73*P73,2)</f>
        <v>0</v>
      </c>
      <c r="R73" s="225"/>
      <c r="S73" s="225" t="s">
        <v>122</v>
      </c>
      <c r="T73" s="225" t="s">
        <v>122</v>
      </c>
      <c r="U73" s="225">
        <v>0.245</v>
      </c>
      <c r="V73" s="225">
        <f>ROUND(E73*U73,2)</f>
        <v>0.98</v>
      </c>
      <c r="W73" s="22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123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40">
        <v>64</v>
      </c>
      <c r="B74" s="241" t="s">
        <v>239</v>
      </c>
      <c r="C74" s="251" t="s">
        <v>240</v>
      </c>
      <c r="D74" s="242" t="s">
        <v>137</v>
      </c>
      <c r="E74" s="243">
        <v>297.89999999999998</v>
      </c>
      <c r="F74" s="244"/>
      <c r="G74" s="245">
        <f>ROUND(E74*F74,2)</f>
        <v>0</v>
      </c>
      <c r="H74" s="226"/>
      <c r="I74" s="225">
        <f>ROUND(E74*H74,2)</f>
        <v>0</v>
      </c>
      <c r="J74" s="226"/>
      <c r="K74" s="225">
        <f>ROUND(E74*J74,2)</f>
        <v>0</v>
      </c>
      <c r="L74" s="225">
        <v>21</v>
      </c>
      <c r="M74" s="225">
        <f>G74*(1+L74/100)</f>
        <v>0</v>
      </c>
      <c r="N74" s="225">
        <v>0</v>
      </c>
      <c r="O74" s="225">
        <f>ROUND(E74*N74,2)</f>
        <v>0</v>
      </c>
      <c r="P74" s="225">
        <v>2.3000000000000001E-4</v>
      </c>
      <c r="Q74" s="225">
        <f>ROUND(E74*P74,2)</f>
        <v>7.0000000000000007E-2</v>
      </c>
      <c r="R74" s="225"/>
      <c r="S74" s="225" t="s">
        <v>122</v>
      </c>
      <c r="T74" s="225" t="s">
        <v>122</v>
      </c>
      <c r="U74" s="225">
        <v>7.1999999999999995E-2</v>
      </c>
      <c r="V74" s="225">
        <f>ROUND(E74*U74,2)</f>
        <v>21.45</v>
      </c>
      <c r="W74" s="22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123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40">
        <v>65</v>
      </c>
      <c r="B75" s="241" t="s">
        <v>241</v>
      </c>
      <c r="C75" s="251" t="s">
        <v>242</v>
      </c>
      <c r="D75" s="242" t="s">
        <v>144</v>
      </c>
      <c r="E75" s="243">
        <v>1</v>
      </c>
      <c r="F75" s="244"/>
      <c r="G75" s="245">
        <f>ROUND(E75*F75,2)</f>
        <v>0</v>
      </c>
      <c r="H75" s="226"/>
      <c r="I75" s="225">
        <f>ROUND(E75*H75,2)</f>
        <v>0</v>
      </c>
      <c r="J75" s="226"/>
      <c r="K75" s="225">
        <f>ROUND(E75*J75,2)</f>
        <v>0</v>
      </c>
      <c r="L75" s="225">
        <v>21</v>
      </c>
      <c r="M75" s="225">
        <f>G75*(1+L75/100)</f>
        <v>0</v>
      </c>
      <c r="N75" s="225">
        <v>2.0379999999999999E-2</v>
      </c>
      <c r="O75" s="225">
        <f>ROUND(E75*N75,2)</f>
        <v>0.02</v>
      </c>
      <c r="P75" s="225">
        <v>0</v>
      </c>
      <c r="Q75" s="225">
        <f>ROUND(E75*P75,2)</f>
        <v>0</v>
      </c>
      <c r="R75" s="225"/>
      <c r="S75" s="225" t="s">
        <v>122</v>
      </c>
      <c r="T75" s="225" t="s">
        <v>122</v>
      </c>
      <c r="U75" s="225">
        <v>1.272</v>
      </c>
      <c r="V75" s="225">
        <f>ROUND(E75*U75,2)</f>
        <v>1.27</v>
      </c>
      <c r="W75" s="22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123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40">
        <v>66</v>
      </c>
      <c r="B76" s="241" t="s">
        <v>243</v>
      </c>
      <c r="C76" s="251" t="s">
        <v>244</v>
      </c>
      <c r="D76" s="242" t="s">
        <v>144</v>
      </c>
      <c r="E76" s="243">
        <v>1</v>
      </c>
      <c r="F76" s="244"/>
      <c r="G76" s="245">
        <f>ROUND(E76*F76,2)</f>
        <v>0</v>
      </c>
      <c r="H76" s="226"/>
      <c r="I76" s="225">
        <f>ROUND(E76*H76,2)</f>
        <v>0</v>
      </c>
      <c r="J76" s="226"/>
      <c r="K76" s="225">
        <f>ROUND(E76*J76,2)</f>
        <v>0</v>
      </c>
      <c r="L76" s="225">
        <v>21</v>
      </c>
      <c r="M76" s="225">
        <f>G76*(1+L76/100)</f>
        <v>0</v>
      </c>
      <c r="N76" s="225">
        <v>4.2399999999999998E-3</v>
      </c>
      <c r="O76" s="225">
        <f>ROUND(E76*N76,2)</f>
        <v>0</v>
      </c>
      <c r="P76" s="225">
        <v>0</v>
      </c>
      <c r="Q76" s="225">
        <f>ROUND(E76*P76,2)</f>
        <v>0</v>
      </c>
      <c r="R76" s="225"/>
      <c r="S76" s="225" t="s">
        <v>122</v>
      </c>
      <c r="T76" s="225" t="s">
        <v>122</v>
      </c>
      <c r="U76" s="225">
        <v>0.151</v>
      </c>
      <c r="V76" s="225">
        <f>ROUND(E76*U76,2)</f>
        <v>0.15</v>
      </c>
      <c r="W76" s="22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123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40">
        <v>67</v>
      </c>
      <c r="B77" s="241" t="s">
        <v>245</v>
      </c>
      <c r="C77" s="251" t="s">
        <v>246</v>
      </c>
      <c r="D77" s="242" t="s">
        <v>144</v>
      </c>
      <c r="E77" s="243">
        <v>4</v>
      </c>
      <c r="F77" s="244"/>
      <c r="G77" s="245">
        <f>ROUND(E77*F77,2)</f>
        <v>0</v>
      </c>
      <c r="H77" s="226"/>
      <c r="I77" s="225">
        <f>ROUND(E77*H77,2)</f>
        <v>0</v>
      </c>
      <c r="J77" s="226"/>
      <c r="K77" s="225">
        <f>ROUND(E77*J77,2)</f>
        <v>0</v>
      </c>
      <c r="L77" s="225">
        <v>21</v>
      </c>
      <c r="M77" s="225">
        <f>G77*(1+L77/100)</f>
        <v>0</v>
      </c>
      <c r="N77" s="225">
        <v>0</v>
      </c>
      <c r="O77" s="225">
        <f>ROUND(E77*N77,2)</f>
        <v>0</v>
      </c>
      <c r="P77" s="225">
        <v>2.826E-2</v>
      </c>
      <c r="Q77" s="225">
        <f>ROUND(E77*P77,2)</f>
        <v>0.11</v>
      </c>
      <c r="R77" s="225"/>
      <c r="S77" s="225" t="s">
        <v>122</v>
      </c>
      <c r="T77" s="225" t="s">
        <v>122</v>
      </c>
      <c r="U77" s="225">
        <v>0.434</v>
      </c>
      <c r="V77" s="225">
        <f>ROUND(E77*U77,2)</f>
        <v>1.74</v>
      </c>
      <c r="W77" s="22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123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ht="22.5" outlineLevel="1" x14ac:dyDescent="0.2">
      <c r="A78" s="240">
        <v>68</v>
      </c>
      <c r="B78" s="241" t="s">
        <v>247</v>
      </c>
      <c r="C78" s="251" t="s">
        <v>248</v>
      </c>
      <c r="D78" s="242" t="s">
        <v>144</v>
      </c>
      <c r="E78" s="243">
        <v>2</v>
      </c>
      <c r="F78" s="244"/>
      <c r="G78" s="245">
        <f>ROUND(E78*F78,2)</f>
        <v>0</v>
      </c>
      <c r="H78" s="226"/>
      <c r="I78" s="225">
        <f>ROUND(E78*H78,2)</f>
        <v>0</v>
      </c>
      <c r="J78" s="226"/>
      <c r="K78" s="225">
        <f>ROUND(E78*J78,2)</f>
        <v>0</v>
      </c>
      <c r="L78" s="225">
        <v>21</v>
      </c>
      <c r="M78" s="225">
        <f>G78*(1+L78/100)</f>
        <v>0</v>
      </c>
      <c r="N78" s="225">
        <v>0</v>
      </c>
      <c r="O78" s="225">
        <f>ROUND(E78*N78,2)</f>
        <v>0</v>
      </c>
      <c r="P78" s="225">
        <v>0.10838</v>
      </c>
      <c r="Q78" s="225">
        <f>ROUND(E78*P78,2)</f>
        <v>0.22</v>
      </c>
      <c r="R78" s="225"/>
      <c r="S78" s="225" t="s">
        <v>122</v>
      </c>
      <c r="T78" s="225" t="s">
        <v>122</v>
      </c>
      <c r="U78" s="225">
        <v>0.72399999999999998</v>
      </c>
      <c r="V78" s="225">
        <f>ROUND(E78*U78,2)</f>
        <v>1.45</v>
      </c>
      <c r="W78" s="22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123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40">
        <v>69</v>
      </c>
      <c r="B79" s="241" t="s">
        <v>249</v>
      </c>
      <c r="C79" s="251" t="s">
        <v>250</v>
      </c>
      <c r="D79" s="242" t="s">
        <v>144</v>
      </c>
      <c r="E79" s="243">
        <v>4</v>
      </c>
      <c r="F79" s="244"/>
      <c r="G79" s="245">
        <f>ROUND(E79*F79,2)</f>
        <v>0</v>
      </c>
      <c r="H79" s="226"/>
      <c r="I79" s="225">
        <f>ROUND(E79*H79,2)</f>
        <v>0</v>
      </c>
      <c r="J79" s="226"/>
      <c r="K79" s="225">
        <f>ROUND(E79*J79,2)</f>
        <v>0</v>
      </c>
      <c r="L79" s="225">
        <v>21</v>
      </c>
      <c r="M79" s="225">
        <f>G79*(1+L79/100)</f>
        <v>0</v>
      </c>
      <c r="N79" s="225">
        <v>0</v>
      </c>
      <c r="O79" s="225">
        <f>ROUND(E79*N79,2)</f>
        <v>0</v>
      </c>
      <c r="P79" s="225">
        <v>1.23E-3</v>
      </c>
      <c r="Q79" s="225">
        <f>ROUND(E79*P79,2)</f>
        <v>0</v>
      </c>
      <c r="R79" s="225"/>
      <c r="S79" s="225" t="s">
        <v>122</v>
      </c>
      <c r="T79" s="225" t="s">
        <v>122</v>
      </c>
      <c r="U79" s="225">
        <v>7.1999999999999995E-2</v>
      </c>
      <c r="V79" s="225">
        <f>ROUND(E79*U79,2)</f>
        <v>0.28999999999999998</v>
      </c>
      <c r="W79" s="22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123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40">
        <v>70</v>
      </c>
      <c r="B80" s="241" t="s">
        <v>251</v>
      </c>
      <c r="C80" s="251" t="s">
        <v>252</v>
      </c>
      <c r="D80" s="242" t="s">
        <v>144</v>
      </c>
      <c r="E80" s="243">
        <v>3</v>
      </c>
      <c r="F80" s="244"/>
      <c r="G80" s="245">
        <f>ROUND(E80*F80,2)</f>
        <v>0</v>
      </c>
      <c r="H80" s="226"/>
      <c r="I80" s="225">
        <f>ROUND(E80*H80,2)</f>
        <v>0</v>
      </c>
      <c r="J80" s="226"/>
      <c r="K80" s="225">
        <f>ROUND(E80*J80,2)</f>
        <v>0</v>
      </c>
      <c r="L80" s="225">
        <v>21</v>
      </c>
      <c r="M80" s="225">
        <f>G80*(1+L80/100)</f>
        <v>0</v>
      </c>
      <c r="N80" s="225">
        <v>0</v>
      </c>
      <c r="O80" s="225">
        <f>ROUND(E80*N80,2)</f>
        <v>0</v>
      </c>
      <c r="P80" s="225">
        <v>1.4599999999999999E-3</v>
      </c>
      <c r="Q80" s="225">
        <f>ROUND(E80*P80,2)</f>
        <v>0</v>
      </c>
      <c r="R80" s="225"/>
      <c r="S80" s="225" t="s">
        <v>122</v>
      </c>
      <c r="T80" s="225" t="s">
        <v>122</v>
      </c>
      <c r="U80" s="225">
        <v>0.10299999999999999</v>
      </c>
      <c r="V80" s="225">
        <f>ROUND(E80*U80,2)</f>
        <v>0.31</v>
      </c>
      <c r="W80" s="22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123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40">
        <v>71</v>
      </c>
      <c r="B81" s="241" t="s">
        <v>253</v>
      </c>
      <c r="C81" s="251" t="s">
        <v>254</v>
      </c>
      <c r="D81" s="242" t="s">
        <v>144</v>
      </c>
      <c r="E81" s="243">
        <v>5</v>
      </c>
      <c r="F81" s="244"/>
      <c r="G81" s="245">
        <f>ROUND(E81*F81,2)</f>
        <v>0</v>
      </c>
      <c r="H81" s="226"/>
      <c r="I81" s="225">
        <f>ROUND(E81*H81,2)</f>
        <v>0</v>
      </c>
      <c r="J81" s="226"/>
      <c r="K81" s="225">
        <f>ROUND(E81*J81,2)</f>
        <v>0</v>
      </c>
      <c r="L81" s="225">
        <v>21</v>
      </c>
      <c r="M81" s="225">
        <f>G81*(1+L81/100)</f>
        <v>0</v>
      </c>
      <c r="N81" s="225">
        <v>0</v>
      </c>
      <c r="O81" s="225">
        <f>ROUND(E81*N81,2)</f>
        <v>0</v>
      </c>
      <c r="P81" s="225">
        <v>2.4399999999999999E-3</v>
      </c>
      <c r="Q81" s="225">
        <f>ROUND(E81*P81,2)</f>
        <v>0.01</v>
      </c>
      <c r="R81" s="225"/>
      <c r="S81" s="225" t="s">
        <v>122</v>
      </c>
      <c r="T81" s="225" t="s">
        <v>122</v>
      </c>
      <c r="U81" s="225">
        <v>0.114</v>
      </c>
      <c r="V81" s="225">
        <f>ROUND(E81*U81,2)</f>
        <v>0.56999999999999995</v>
      </c>
      <c r="W81" s="22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123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40">
        <v>72</v>
      </c>
      <c r="B82" s="241" t="s">
        <v>255</v>
      </c>
      <c r="C82" s="251" t="s">
        <v>256</v>
      </c>
      <c r="D82" s="242" t="s">
        <v>144</v>
      </c>
      <c r="E82" s="243">
        <v>9</v>
      </c>
      <c r="F82" s="244"/>
      <c r="G82" s="245">
        <f>ROUND(E82*F82,2)</f>
        <v>0</v>
      </c>
      <c r="H82" s="226"/>
      <c r="I82" s="225">
        <f>ROUND(E82*H82,2)</f>
        <v>0</v>
      </c>
      <c r="J82" s="226"/>
      <c r="K82" s="225">
        <f>ROUND(E82*J82,2)</f>
        <v>0</v>
      </c>
      <c r="L82" s="225">
        <v>21</v>
      </c>
      <c r="M82" s="225">
        <f>G82*(1+L82/100)</f>
        <v>0</v>
      </c>
      <c r="N82" s="225">
        <v>0</v>
      </c>
      <c r="O82" s="225">
        <f>ROUND(E82*N82,2)</f>
        <v>0</v>
      </c>
      <c r="P82" s="225">
        <v>1.1180000000000001E-2</v>
      </c>
      <c r="Q82" s="225">
        <f>ROUND(E82*P82,2)</f>
        <v>0.1</v>
      </c>
      <c r="R82" s="225"/>
      <c r="S82" s="225" t="s">
        <v>122</v>
      </c>
      <c r="T82" s="225" t="s">
        <v>122</v>
      </c>
      <c r="U82" s="225">
        <v>0.155</v>
      </c>
      <c r="V82" s="225">
        <f>ROUND(E82*U82,2)</f>
        <v>1.4</v>
      </c>
      <c r="W82" s="22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123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40">
        <v>73</v>
      </c>
      <c r="B83" s="241" t="s">
        <v>257</v>
      </c>
      <c r="C83" s="251" t="s">
        <v>258</v>
      </c>
      <c r="D83" s="242" t="s">
        <v>144</v>
      </c>
      <c r="E83" s="243">
        <v>13</v>
      </c>
      <c r="F83" s="244"/>
      <c r="G83" s="245">
        <f>ROUND(E83*F83,2)</f>
        <v>0</v>
      </c>
      <c r="H83" s="226"/>
      <c r="I83" s="225">
        <f>ROUND(E83*H83,2)</f>
        <v>0</v>
      </c>
      <c r="J83" s="226"/>
      <c r="K83" s="225">
        <f>ROUND(E83*J83,2)</f>
        <v>0</v>
      </c>
      <c r="L83" s="225">
        <v>21</v>
      </c>
      <c r="M83" s="225">
        <f>G83*(1+L83/100)</f>
        <v>0</v>
      </c>
      <c r="N83" s="225">
        <v>0</v>
      </c>
      <c r="O83" s="225">
        <f>ROUND(E83*N83,2)</f>
        <v>0</v>
      </c>
      <c r="P83" s="225">
        <v>5.47E-3</v>
      </c>
      <c r="Q83" s="225">
        <f>ROUND(E83*P83,2)</f>
        <v>7.0000000000000007E-2</v>
      </c>
      <c r="R83" s="225"/>
      <c r="S83" s="225" t="s">
        <v>122</v>
      </c>
      <c r="T83" s="225" t="s">
        <v>122</v>
      </c>
      <c r="U83" s="225">
        <v>0.10299999999999999</v>
      </c>
      <c r="V83" s="225">
        <f>ROUND(E83*U83,2)</f>
        <v>1.34</v>
      </c>
      <c r="W83" s="22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123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40">
        <v>74</v>
      </c>
      <c r="B84" s="241" t="s">
        <v>259</v>
      </c>
      <c r="C84" s="251" t="s">
        <v>260</v>
      </c>
      <c r="D84" s="242" t="s">
        <v>144</v>
      </c>
      <c r="E84" s="243">
        <v>9</v>
      </c>
      <c r="F84" s="244"/>
      <c r="G84" s="245">
        <f>ROUND(E84*F84,2)</f>
        <v>0</v>
      </c>
      <c r="H84" s="226"/>
      <c r="I84" s="225">
        <f>ROUND(E84*H84,2)</f>
        <v>0</v>
      </c>
      <c r="J84" s="226"/>
      <c r="K84" s="225">
        <f>ROUND(E84*J84,2)</f>
        <v>0</v>
      </c>
      <c r="L84" s="225">
        <v>21</v>
      </c>
      <c r="M84" s="225">
        <f>G84*(1+L84/100)</f>
        <v>0</v>
      </c>
      <c r="N84" s="225">
        <v>1.2999999999999999E-4</v>
      </c>
      <c r="O84" s="225">
        <f>ROUND(E84*N84,2)</f>
        <v>0</v>
      </c>
      <c r="P84" s="225">
        <v>0</v>
      </c>
      <c r="Q84" s="225">
        <f>ROUND(E84*P84,2)</f>
        <v>0</v>
      </c>
      <c r="R84" s="225"/>
      <c r="S84" s="225" t="s">
        <v>122</v>
      </c>
      <c r="T84" s="225" t="s">
        <v>122</v>
      </c>
      <c r="U84" s="225">
        <v>8.3000000000000004E-2</v>
      </c>
      <c r="V84" s="225">
        <f>ROUND(E84*U84,2)</f>
        <v>0.75</v>
      </c>
      <c r="W84" s="22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123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40">
        <v>75</v>
      </c>
      <c r="B85" s="241" t="s">
        <v>261</v>
      </c>
      <c r="C85" s="251" t="s">
        <v>262</v>
      </c>
      <c r="D85" s="242" t="s">
        <v>144</v>
      </c>
      <c r="E85" s="243">
        <v>3</v>
      </c>
      <c r="F85" s="244"/>
      <c r="G85" s="245">
        <f>ROUND(E85*F85,2)</f>
        <v>0</v>
      </c>
      <c r="H85" s="226"/>
      <c r="I85" s="225">
        <f>ROUND(E85*H85,2)</f>
        <v>0</v>
      </c>
      <c r="J85" s="226"/>
      <c r="K85" s="225">
        <f>ROUND(E85*J85,2)</f>
        <v>0</v>
      </c>
      <c r="L85" s="225">
        <v>21</v>
      </c>
      <c r="M85" s="225">
        <f>G85*(1+L85/100)</f>
        <v>0</v>
      </c>
      <c r="N85" s="225">
        <v>1.5E-3</v>
      </c>
      <c r="O85" s="225">
        <f>ROUND(E85*N85,2)</f>
        <v>0</v>
      </c>
      <c r="P85" s="225">
        <v>0</v>
      </c>
      <c r="Q85" s="225">
        <f>ROUND(E85*P85,2)</f>
        <v>0</v>
      </c>
      <c r="R85" s="225"/>
      <c r="S85" s="225" t="s">
        <v>122</v>
      </c>
      <c r="T85" s="225" t="s">
        <v>122</v>
      </c>
      <c r="U85" s="225">
        <v>0.16500000000000001</v>
      </c>
      <c r="V85" s="225">
        <f>ROUND(E85*U85,2)</f>
        <v>0.5</v>
      </c>
      <c r="W85" s="22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123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40">
        <v>76</v>
      </c>
      <c r="B86" s="241" t="s">
        <v>263</v>
      </c>
      <c r="C86" s="251" t="s">
        <v>264</v>
      </c>
      <c r="D86" s="242" t="s">
        <v>144</v>
      </c>
      <c r="E86" s="243">
        <v>8</v>
      </c>
      <c r="F86" s="244"/>
      <c r="G86" s="245">
        <f>ROUND(E86*F86,2)</f>
        <v>0</v>
      </c>
      <c r="H86" s="226"/>
      <c r="I86" s="225">
        <f>ROUND(E86*H86,2)</f>
        <v>0</v>
      </c>
      <c r="J86" s="226"/>
      <c r="K86" s="225">
        <f>ROUND(E86*J86,2)</f>
        <v>0</v>
      </c>
      <c r="L86" s="225">
        <v>21</v>
      </c>
      <c r="M86" s="225">
        <f>G86*(1+L86/100)</f>
        <v>0</v>
      </c>
      <c r="N86" s="225">
        <v>1.3999999999999999E-4</v>
      </c>
      <c r="O86" s="225">
        <f>ROUND(E86*N86,2)</f>
        <v>0</v>
      </c>
      <c r="P86" s="225">
        <v>0</v>
      </c>
      <c r="Q86" s="225">
        <f>ROUND(E86*P86,2)</f>
        <v>0</v>
      </c>
      <c r="R86" s="225"/>
      <c r="S86" s="225" t="s">
        <v>122</v>
      </c>
      <c r="T86" s="225" t="s">
        <v>122</v>
      </c>
      <c r="U86" s="225">
        <v>0.16500000000000001</v>
      </c>
      <c r="V86" s="225">
        <f>ROUND(E86*U86,2)</f>
        <v>1.32</v>
      </c>
      <c r="W86" s="22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123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40">
        <v>77</v>
      </c>
      <c r="B87" s="241" t="s">
        <v>265</v>
      </c>
      <c r="C87" s="251" t="s">
        <v>266</v>
      </c>
      <c r="D87" s="242" t="s">
        <v>144</v>
      </c>
      <c r="E87" s="243">
        <v>6</v>
      </c>
      <c r="F87" s="244"/>
      <c r="G87" s="245">
        <f>ROUND(E87*F87,2)</f>
        <v>0</v>
      </c>
      <c r="H87" s="226"/>
      <c r="I87" s="225">
        <f>ROUND(E87*H87,2)</f>
        <v>0</v>
      </c>
      <c r="J87" s="226"/>
      <c r="K87" s="225">
        <f>ROUND(E87*J87,2)</f>
        <v>0</v>
      </c>
      <c r="L87" s="225">
        <v>21</v>
      </c>
      <c r="M87" s="225">
        <f>G87*(1+L87/100)</f>
        <v>0</v>
      </c>
      <c r="N87" s="225">
        <v>2.0000000000000001E-4</v>
      </c>
      <c r="O87" s="225">
        <f>ROUND(E87*N87,2)</f>
        <v>0</v>
      </c>
      <c r="P87" s="225">
        <v>0</v>
      </c>
      <c r="Q87" s="225">
        <f>ROUND(E87*P87,2)</f>
        <v>0</v>
      </c>
      <c r="R87" s="225"/>
      <c r="S87" s="225" t="s">
        <v>122</v>
      </c>
      <c r="T87" s="225" t="s">
        <v>122</v>
      </c>
      <c r="U87" s="225">
        <v>0.20699999999999999</v>
      </c>
      <c r="V87" s="225">
        <f>ROUND(E87*U87,2)</f>
        <v>1.24</v>
      </c>
      <c r="W87" s="22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123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40">
        <v>78</v>
      </c>
      <c r="B88" s="241" t="s">
        <v>267</v>
      </c>
      <c r="C88" s="251" t="s">
        <v>268</v>
      </c>
      <c r="D88" s="242" t="s">
        <v>144</v>
      </c>
      <c r="E88" s="243">
        <v>8</v>
      </c>
      <c r="F88" s="244"/>
      <c r="G88" s="245">
        <f>ROUND(E88*F88,2)</f>
        <v>0</v>
      </c>
      <c r="H88" s="226"/>
      <c r="I88" s="225">
        <f>ROUND(E88*H88,2)</f>
        <v>0</v>
      </c>
      <c r="J88" s="226"/>
      <c r="K88" s="225">
        <f>ROUND(E88*J88,2)</f>
        <v>0</v>
      </c>
      <c r="L88" s="225">
        <v>21</v>
      </c>
      <c r="M88" s="225">
        <f>G88*(1+L88/100)</f>
        <v>0</v>
      </c>
      <c r="N88" s="225">
        <v>3.2000000000000003E-4</v>
      </c>
      <c r="O88" s="225">
        <f>ROUND(E88*N88,2)</f>
        <v>0</v>
      </c>
      <c r="P88" s="225">
        <v>0</v>
      </c>
      <c r="Q88" s="225">
        <f>ROUND(E88*P88,2)</f>
        <v>0</v>
      </c>
      <c r="R88" s="225"/>
      <c r="S88" s="225" t="s">
        <v>122</v>
      </c>
      <c r="T88" s="225" t="s">
        <v>122</v>
      </c>
      <c r="U88" s="225">
        <v>0.22700000000000001</v>
      </c>
      <c r="V88" s="225">
        <f>ROUND(E88*U88,2)</f>
        <v>1.82</v>
      </c>
      <c r="W88" s="22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123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40">
        <v>79</v>
      </c>
      <c r="B89" s="241" t="s">
        <v>269</v>
      </c>
      <c r="C89" s="251" t="s">
        <v>270</v>
      </c>
      <c r="D89" s="242" t="s">
        <v>144</v>
      </c>
      <c r="E89" s="243">
        <v>7</v>
      </c>
      <c r="F89" s="244"/>
      <c r="G89" s="245">
        <f>ROUND(E89*F89,2)</f>
        <v>0</v>
      </c>
      <c r="H89" s="226"/>
      <c r="I89" s="225">
        <f>ROUND(E89*H89,2)</f>
        <v>0</v>
      </c>
      <c r="J89" s="226"/>
      <c r="K89" s="225">
        <f>ROUND(E89*J89,2)</f>
        <v>0</v>
      </c>
      <c r="L89" s="225">
        <v>21</v>
      </c>
      <c r="M89" s="225">
        <f>G89*(1+L89/100)</f>
        <v>0</v>
      </c>
      <c r="N89" s="225">
        <v>5.1999999999999995E-4</v>
      </c>
      <c r="O89" s="225">
        <f>ROUND(E89*N89,2)</f>
        <v>0</v>
      </c>
      <c r="P89" s="225">
        <v>0</v>
      </c>
      <c r="Q89" s="225">
        <f>ROUND(E89*P89,2)</f>
        <v>0</v>
      </c>
      <c r="R89" s="225"/>
      <c r="S89" s="225" t="s">
        <v>122</v>
      </c>
      <c r="T89" s="225" t="s">
        <v>122</v>
      </c>
      <c r="U89" s="225">
        <v>0.26900000000000002</v>
      </c>
      <c r="V89" s="225">
        <f>ROUND(E89*U89,2)</f>
        <v>1.88</v>
      </c>
      <c r="W89" s="22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123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40">
        <v>80</v>
      </c>
      <c r="B90" s="241" t="s">
        <v>271</v>
      </c>
      <c r="C90" s="251" t="s">
        <v>272</v>
      </c>
      <c r="D90" s="242" t="s">
        <v>144</v>
      </c>
      <c r="E90" s="243">
        <v>8</v>
      </c>
      <c r="F90" s="244"/>
      <c r="G90" s="245">
        <f>ROUND(E90*F90,2)</f>
        <v>0</v>
      </c>
      <c r="H90" s="226"/>
      <c r="I90" s="225">
        <f>ROUND(E90*H90,2)</f>
        <v>0</v>
      </c>
      <c r="J90" s="226"/>
      <c r="K90" s="225">
        <f>ROUND(E90*J90,2)</f>
        <v>0</v>
      </c>
      <c r="L90" s="225">
        <v>21</v>
      </c>
      <c r="M90" s="225">
        <f>G90*(1+L90/100)</f>
        <v>0</v>
      </c>
      <c r="N90" s="225">
        <v>7.6999999999999996E-4</v>
      </c>
      <c r="O90" s="225">
        <f>ROUND(E90*N90,2)</f>
        <v>0.01</v>
      </c>
      <c r="P90" s="225">
        <v>0</v>
      </c>
      <c r="Q90" s="225">
        <f>ROUND(E90*P90,2)</f>
        <v>0</v>
      </c>
      <c r="R90" s="225"/>
      <c r="S90" s="225" t="s">
        <v>122</v>
      </c>
      <c r="T90" s="225" t="s">
        <v>122</v>
      </c>
      <c r="U90" s="225">
        <v>0.35099999999999998</v>
      </c>
      <c r="V90" s="225">
        <f>ROUND(E90*U90,2)</f>
        <v>2.81</v>
      </c>
      <c r="W90" s="22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123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40">
        <v>81</v>
      </c>
      <c r="B91" s="241" t="s">
        <v>273</v>
      </c>
      <c r="C91" s="251" t="s">
        <v>274</v>
      </c>
      <c r="D91" s="242" t="s">
        <v>144</v>
      </c>
      <c r="E91" s="243">
        <v>9</v>
      </c>
      <c r="F91" s="244"/>
      <c r="G91" s="245">
        <f>ROUND(E91*F91,2)</f>
        <v>0</v>
      </c>
      <c r="H91" s="226"/>
      <c r="I91" s="225">
        <f>ROUND(E91*H91,2)</f>
        <v>0</v>
      </c>
      <c r="J91" s="226"/>
      <c r="K91" s="225">
        <f>ROUND(E91*J91,2)</f>
        <v>0</v>
      </c>
      <c r="L91" s="225">
        <v>21</v>
      </c>
      <c r="M91" s="225">
        <f>G91*(1+L91/100)</f>
        <v>0</v>
      </c>
      <c r="N91" s="225">
        <v>1.24E-3</v>
      </c>
      <c r="O91" s="225">
        <f>ROUND(E91*N91,2)</f>
        <v>0.01</v>
      </c>
      <c r="P91" s="225">
        <v>0</v>
      </c>
      <c r="Q91" s="225">
        <f>ROUND(E91*P91,2)</f>
        <v>0</v>
      </c>
      <c r="R91" s="225"/>
      <c r="S91" s="225" t="s">
        <v>122</v>
      </c>
      <c r="T91" s="225" t="s">
        <v>122</v>
      </c>
      <c r="U91" s="225">
        <v>0.42399999999999999</v>
      </c>
      <c r="V91" s="225">
        <f>ROUND(E91*U91,2)</f>
        <v>3.82</v>
      </c>
      <c r="W91" s="22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123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40">
        <v>82</v>
      </c>
      <c r="B92" s="241" t="s">
        <v>275</v>
      </c>
      <c r="C92" s="251" t="s">
        <v>276</v>
      </c>
      <c r="D92" s="242" t="s">
        <v>144</v>
      </c>
      <c r="E92" s="243">
        <v>14</v>
      </c>
      <c r="F92" s="244"/>
      <c r="G92" s="245">
        <f>ROUND(E92*F92,2)</f>
        <v>0</v>
      </c>
      <c r="H92" s="226"/>
      <c r="I92" s="225">
        <f>ROUND(E92*H92,2)</f>
        <v>0</v>
      </c>
      <c r="J92" s="226"/>
      <c r="K92" s="225">
        <f>ROUND(E92*J92,2)</f>
        <v>0</v>
      </c>
      <c r="L92" s="225">
        <v>21</v>
      </c>
      <c r="M92" s="225">
        <f>G92*(1+L92/100)</f>
        <v>0</v>
      </c>
      <c r="N92" s="225">
        <v>2.8999999999999998E-3</v>
      </c>
      <c r="O92" s="225">
        <f>ROUND(E92*N92,2)</f>
        <v>0.04</v>
      </c>
      <c r="P92" s="225">
        <v>0</v>
      </c>
      <c r="Q92" s="225">
        <f>ROUND(E92*P92,2)</f>
        <v>0</v>
      </c>
      <c r="R92" s="225"/>
      <c r="S92" s="225" t="s">
        <v>122</v>
      </c>
      <c r="T92" s="225" t="s">
        <v>122</v>
      </c>
      <c r="U92" s="225">
        <v>0.53800000000000003</v>
      </c>
      <c r="V92" s="225">
        <f>ROUND(E92*U92,2)</f>
        <v>7.53</v>
      </c>
      <c r="W92" s="22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123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40">
        <v>83</v>
      </c>
      <c r="B93" s="241" t="s">
        <v>277</v>
      </c>
      <c r="C93" s="251" t="s">
        <v>278</v>
      </c>
      <c r="D93" s="242" t="s">
        <v>144</v>
      </c>
      <c r="E93" s="243">
        <v>1</v>
      </c>
      <c r="F93" s="244"/>
      <c r="G93" s="245">
        <f>ROUND(E93*F93,2)</f>
        <v>0</v>
      </c>
      <c r="H93" s="226"/>
      <c r="I93" s="225">
        <f>ROUND(E93*H93,2)</f>
        <v>0</v>
      </c>
      <c r="J93" s="226"/>
      <c r="K93" s="225">
        <f>ROUND(E93*J93,2)</f>
        <v>0</v>
      </c>
      <c r="L93" s="225">
        <v>21</v>
      </c>
      <c r="M93" s="225">
        <f>G93*(1+L93/100)</f>
        <v>0</v>
      </c>
      <c r="N93" s="225">
        <v>0</v>
      </c>
      <c r="O93" s="225">
        <f>ROUND(E93*N93,2)</f>
        <v>0</v>
      </c>
      <c r="P93" s="225">
        <v>0</v>
      </c>
      <c r="Q93" s="225">
        <f>ROUND(E93*P93,2)</f>
        <v>0</v>
      </c>
      <c r="R93" s="225"/>
      <c r="S93" s="225" t="s">
        <v>122</v>
      </c>
      <c r="T93" s="225" t="s">
        <v>122</v>
      </c>
      <c r="U93" s="225">
        <v>0.35099999999999998</v>
      </c>
      <c r="V93" s="225">
        <f>ROUND(E93*U93,2)</f>
        <v>0.35</v>
      </c>
      <c r="W93" s="22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123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40">
        <v>84</v>
      </c>
      <c r="B94" s="241" t="s">
        <v>279</v>
      </c>
      <c r="C94" s="251" t="s">
        <v>280</v>
      </c>
      <c r="D94" s="242" t="s">
        <v>144</v>
      </c>
      <c r="E94" s="243">
        <v>1</v>
      </c>
      <c r="F94" s="244"/>
      <c r="G94" s="245">
        <f>ROUND(E94*F94,2)</f>
        <v>0</v>
      </c>
      <c r="H94" s="226"/>
      <c r="I94" s="225">
        <f>ROUND(E94*H94,2)</f>
        <v>0</v>
      </c>
      <c r="J94" s="226"/>
      <c r="K94" s="225">
        <f>ROUND(E94*J94,2)</f>
        <v>0</v>
      </c>
      <c r="L94" s="225">
        <v>21</v>
      </c>
      <c r="M94" s="225">
        <f>G94*(1+L94/100)</f>
        <v>0</v>
      </c>
      <c r="N94" s="225">
        <v>0</v>
      </c>
      <c r="O94" s="225">
        <f>ROUND(E94*N94,2)</f>
        <v>0</v>
      </c>
      <c r="P94" s="225">
        <v>0</v>
      </c>
      <c r="Q94" s="225">
        <f>ROUND(E94*P94,2)</f>
        <v>0</v>
      </c>
      <c r="R94" s="225"/>
      <c r="S94" s="225" t="s">
        <v>122</v>
      </c>
      <c r="T94" s="225" t="s">
        <v>122</v>
      </c>
      <c r="U94" s="225">
        <v>0.42399999999999999</v>
      </c>
      <c r="V94" s="225">
        <f>ROUND(E94*U94,2)</f>
        <v>0.42</v>
      </c>
      <c r="W94" s="22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123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40">
        <v>85</v>
      </c>
      <c r="B95" s="241" t="s">
        <v>281</v>
      </c>
      <c r="C95" s="251" t="s">
        <v>282</v>
      </c>
      <c r="D95" s="242" t="s">
        <v>144</v>
      </c>
      <c r="E95" s="243">
        <v>3</v>
      </c>
      <c r="F95" s="244"/>
      <c r="G95" s="245">
        <f>ROUND(E95*F95,2)</f>
        <v>0</v>
      </c>
      <c r="H95" s="226"/>
      <c r="I95" s="225">
        <f>ROUND(E95*H95,2)</f>
        <v>0</v>
      </c>
      <c r="J95" s="226"/>
      <c r="K95" s="225">
        <f>ROUND(E95*J95,2)</f>
        <v>0</v>
      </c>
      <c r="L95" s="225">
        <v>21</v>
      </c>
      <c r="M95" s="225">
        <f>G95*(1+L95/100)</f>
        <v>0</v>
      </c>
      <c r="N95" s="225">
        <v>1.3600000000000001E-3</v>
      </c>
      <c r="O95" s="225">
        <f>ROUND(E95*N95,2)</f>
        <v>0</v>
      </c>
      <c r="P95" s="225">
        <v>0</v>
      </c>
      <c r="Q95" s="225">
        <f>ROUND(E95*P95,2)</f>
        <v>0</v>
      </c>
      <c r="R95" s="225"/>
      <c r="S95" s="225" t="s">
        <v>122</v>
      </c>
      <c r="T95" s="225" t="s">
        <v>122</v>
      </c>
      <c r="U95" s="225">
        <v>0.20699999999999999</v>
      </c>
      <c r="V95" s="225">
        <f>ROUND(E95*U95,2)</f>
        <v>0.62</v>
      </c>
      <c r="W95" s="22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123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40">
        <v>86</v>
      </c>
      <c r="B96" s="241" t="s">
        <v>283</v>
      </c>
      <c r="C96" s="251" t="s">
        <v>284</v>
      </c>
      <c r="D96" s="242" t="s">
        <v>144</v>
      </c>
      <c r="E96" s="243">
        <v>1</v>
      </c>
      <c r="F96" s="244"/>
      <c r="G96" s="245">
        <f>ROUND(E96*F96,2)</f>
        <v>0</v>
      </c>
      <c r="H96" s="226"/>
      <c r="I96" s="225">
        <f>ROUND(E96*H96,2)</f>
        <v>0</v>
      </c>
      <c r="J96" s="226"/>
      <c r="K96" s="225">
        <f>ROUND(E96*J96,2)</f>
        <v>0</v>
      </c>
      <c r="L96" s="225">
        <v>21</v>
      </c>
      <c r="M96" s="225">
        <f>G96*(1+L96/100)</f>
        <v>0</v>
      </c>
      <c r="N96" s="225">
        <v>1.9599999999999999E-3</v>
      </c>
      <c r="O96" s="225">
        <f>ROUND(E96*N96,2)</f>
        <v>0</v>
      </c>
      <c r="P96" s="225">
        <v>0</v>
      </c>
      <c r="Q96" s="225">
        <f>ROUND(E96*P96,2)</f>
        <v>0</v>
      </c>
      <c r="R96" s="225"/>
      <c r="S96" s="225" t="s">
        <v>122</v>
      </c>
      <c r="T96" s="225" t="s">
        <v>122</v>
      </c>
      <c r="U96" s="225">
        <v>0.22700000000000001</v>
      </c>
      <c r="V96" s="225">
        <f>ROUND(E96*U96,2)</f>
        <v>0.23</v>
      </c>
      <c r="W96" s="22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123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40">
        <v>87</v>
      </c>
      <c r="B97" s="241" t="s">
        <v>285</v>
      </c>
      <c r="C97" s="251" t="s">
        <v>286</v>
      </c>
      <c r="D97" s="242" t="s">
        <v>144</v>
      </c>
      <c r="E97" s="243">
        <v>1</v>
      </c>
      <c r="F97" s="244"/>
      <c r="G97" s="245">
        <f>ROUND(E97*F97,2)</f>
        <v>0</v>
      </c>
      <c r="H97" s="226"/>
      <c r="I97" s="225">
        <f>ROUND(E97*H97,2)</f>
        <v>0</v>
      </c>
      <c r="J97" s="226"/>
      <c r="K97" s="225">
        <f>ROUND(E97*J97,2)</f>
        <v>0</v>
      </c>
      <c r="L97" s="225">
        <v>21</v>
      </c>
      <c r="M97" s="225">
        <f>G97*(1+L97/100)</f>
        <v>0</v>
      </c>
      <c r="N97" s="225">
        <v>3.7200000000000002E-3</v>
      </c>
      <c r="O97" s="225">
        <f>ROUND(E97*N97,2)</f>
        <v>0</v>
      </c>
      <c r="P97" s="225">
        <v>0</v>
      </c>
      <c r="Q97" s="225">
        <f>ROUND(E97*P97,2)</f>
        <v>0</v>
      </c>
      <c r="R97" s="225"/>
      <c r="S97" s="225" t="s">
        <v>122</v>
      </c>
      <c r="T97" s="225" t="s">
        <v>122</v>
      </c>
      <c r="U97" s="225">
        <v>0.35099999999999998</v>
      </c>
      <c r="V97" s="225">
        <f>ROUND(E97*U97,2)</f>
        <v>0.35</v>
      </c>
      <c r="W97" s="22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123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40">
        <v>88</v>
      </c>
      <c r="B98" s="241" t="s">
        <v>287</v>
      </c>
      <c r="C98" s="251" t="s">
        <v>288</v>
      </c>
      <c r="D98" s="242" t="s">
        <v>144</v>
      </c>
      <c r="E98" s="243">
        <v>1</v>
      </c>
      <c r="F98" s="244"/>
      <c r="G98" s="245">
        <f>ROUND(E98*F98,2)</f>
        <v>0</v>
      </c>
      <c r="H98" s="226"/>
      <c r="I98" s="225">
        <f>ROUND(E98*H98,2)</f>
        <v>0</v>
      </c>
      <c r="J98" s="226"/>
      <c r="K98" s="225">
        <f>ROUND(E98*J98,2)</f>
        <v>0</v>
      </c>
      <c r="L98" s="225">
        <v>21</v>
      </c>
      <c r="M98" s="225">
        <f>G98*(1+L98/100)</f>
        <v>0</v>
      </c>
      <c r="N98" s="225">
        <v>0</v>
      </c>
      <c r="O98" s="225">
        <f>ROUND(E98*N98,2)</f>
        <v>0</v>
      </c>
      <c r="P98" s="225">
        <v>0</v>
      </c>
      <c r="Q98" s="225">
        <f>ROUND(E98*P98,2)</f>
        <v>0</v>
      </c>
      <c r="R98" s="225"/>
      <c r="S98" s="225" t="s">
        <v>122</v>
      </c>
      <c r="T98" s="225" t="s">
        <v>122</v>
      </c>
      <c r="U98" s="225">
        <v>0.22700000000000001</v>
      </c>
      <c r="V98" s="225">
        <f>ROUND(E98*U98,2)</f>
        <v>0.23</v>
      </c>
      <c r="W98" s="22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123</v>
      </c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40">
        <v>89</v>
      </c>
      <c r="B99" s="241" t="s">
        <v>289</v>
      </c>
      <c r="C99" s="251" t="s">
        <v>290</v>
      </c>
      <c r="D99" s="242" t="s">
        <v>144</v>
      </c>
      <c r="E99" s="243">
        <v>1</v>
      </c>
      <c r="F99" s="244"/>
      <c r="G99" s="245">
        <f>ROUND(E99*F99,2)</f>
        <v>0</v>
      </c>
      <c r="H99" s="226"/>
      <c r="I99" s="225">
        <f>ROUND(E99*H99,2)</f>
        <v>0</v>
      </c>
      <c r="J99" s="226"/>
      <c r="K99" s="225">
        <f>ROUND(E99*J99,2)</f>
        <v>0</v>
      </c>
      <c r="L99" s="225">
        <v>21</v>
      </c>
      <c r="M99" s="225">
        <f>G99*(1+L99/100)</f>
        <v>0</v>
      </c>
      <c r="N99" s="225">
        <v>0</v>
      </c>
      <c r="O99" s="225">
        <f>ROUND(E99*N99,2)</f>
        <v>0</v>
      </c>
      <c r="P99" s="225">
        <v>0</v>
      </c>
      <c r="Q99" s="225">
        <f>ROUND(E99*P99,2)</f>
        <v>0</v>
      </c>
      <c r="R99" s="225"/>
      <c r="S99" s="225" t="s">
        <v>122</v>
      </c>
      <c r="T99" s="225" t="s">
        <v>122</v>
      </c>
      <c r="U99" s="225">
        <v>0.35099999999999998</v>
      </c>
      <c r="V99" s="225">
        <f>ROUND(E99*U99,2)</f>
        <v>0.35</v>
      </c>
      <c r="W99" s="22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123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40">
        <v>90</v>
      </c>
      <c r="B100" s="241" t="s">
        <v>291</v>
      </c>
      <c r="C100" s="251" t="s">
        <v>292</v>
      </c>
      <c r="D100" s="242" t="s">
        <v>144</v>
      </c>
      <c r="E100" s="243">
        <v>2</v>
      </c>
      <c r="F100" s="244"/>
      <c r="G100" s="245">
        <f>ROUND(E100*F100,2)</f>
        <v>0</v>
      </c>
      <c r="H100" s="226"/>
      <c r="I100" s="225">
        <f>ROUND(E100*H100,2)</f>
        <v>0</v>
      </c>
      <c r="J100" s="226"/>
      <c r="K100" s="225">
        <f>ROUND(E100*J100,2)</f>
        <v>0</v>
      </c>
      <c r="L100" s="225">
        <v>21</v>
      </c>
      <c r="M100" s="225">
        <f>G100*(1+L100/100)</f>
        <v>0</v>
      </c>
      <c r="N100" s="225">
        <v>0</v>
      </c>
      <c r="O100" s="225">
        <f>ROUND(E100*N100,2)</f>
        <v>0</v>
      </c>
      <c r="P100" s="225">
        <v>0</v>
      </c>
      <c r="Q100" s="225">
        <f>ROUND(E100*P100,2)</f>
        <v>0</v>
      </c>
      <c r="R100" s="225"/>
      <c r="S100" s="225" t="s">
        <v>122</v>
      </c>
      <c r="T100" s="225" t="s">
        <v>122</v>
      </c>
      <c r="U100" s="225">
        <v>0.42399999999999999</v>
      </c>
      <c r="V100" s="225">
        <f>ROUND(E100*U100,2)</f>
        <v>0.85</v>
      </c>
      <c r="W100" s="22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123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40">
        <v>91</v>
      </c>
      <c r="B101" s="241" t="s">
        <v>293</v>
      </c>
      <c r="C101" s="251" t="s">
        <v>294</v>
      </c>
      <c r="D101" s="242" t="s">
        <v>144</v>
      </c>
      <c r="E101" s="243">
        <v>1</v>
      </c>
      <c r="F101" s="244"/>
      <c r="G101" s="245">
        <f>ROUND(E101*F101,2)</f>
        <v>0</v>
      </c>
      <c r="H101" s="226"/>
      <c r="I101" s="225">
        <f>ROUND(E101*H101,2)</f>
        <v>0</v>
      </c>
      <c r="J101" s="226"/>
      <c r="K101" s="225">
        <f>ROUND(E101*J101,2)</f>
        <v>0</v>
      </c>
      <c r="L101" s="225">
        <v>21</v>
      </c>
      <c r="M101" s="225">
        <f>G101*(1+L101/100)</f>
        <v>0</v>
      </c>
      <c r="N101" s="225">
        <v>0</v>
      </c>
      <c r="O101" s="225">
        <f>ROUND(E101*N101,2)</f>
        <v>0</v>
      </c>
      <c r="P101" s="225">
        <v>1.1650000000000001E-2</v>
      </c>
      <c r="Q101" s="225">
        <f>ROUND(E101*P101,2)</f>
        <v>0.01</v>
      </c>
      <c r="R101" s="225"/>
      <c r="S101" s="225" t="s">
        <v>122</v>
      </c>
      <c r="T101" s="225" t="s">
        <v>122</v>
      </c>
      <c r="U101" s="225">
        <v>0.41399999999999998</v>
      </c>
      <c r="V101" s="225">
        <f>ROUND(E101*U101,2)</f>
        <v>0.41</v>
      </c>
      <c r="W101" s="22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123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40">
        <v>92</v>
      </c>
      <c r="B102" s="241" t="s">
        <v>295</v>
      </c>
      <c r="C102" s="251" t="s">
        <v>296</v>
      </c>
      <c r="D102" s="242" t="s">
        <v>144</v>
      </c>
      <c r="E102" s="243">
        <v>7</v>
      </c>
      <c r="F102" s="244"/>
      <c r="G102" s="245">
        <f>ROUND(E102*F102,2)</f>
        <v>0</v>
      </c>
      <c r="H102" s="226"/>
      <c r="I102" s="225">
        <f>ROUND(E102*H102,2)</f>
        <v>0</v>
      </c>
      <c r="J102" s="226"/>
      <c r="K102" s="225">
        <f>ROUND(E102*J102,2)</f>
        <v>0</v>
      </c>
      <c r="L102" s="225">
        <v>21</v>
      </c>
      <c r="M102" s="225">
        <f>G102*(1+L102/100)</f>
        <v>0</v>
      </c>
      <c r="N102" s="225">
        <v>0</v>
      </c>
      <c r="O102" s="225">
        <f>ROUND(E102*N102,2)</f>
        <v>0</v>
      </c>
      <c r="P102" s="225">
        <v>7.2199999999999999E-3</v>
      </c>
      <c r="Q102" s="225">
        <f>ROUND(E102*P102,2)</f>
        <v>0.05</v>
      </c>
      <c r="R102" s="225"/>
      <c r="S102" s="225" t="s">
        <v>122</v>
      </c>
      <c r="T102" s="225" t="s">
        <v>122</v>
      </c>
      <c r="U102" s="225">
        <v>7.1999999999999995E-2</v>
      </c>
      <c r="V102" s="225">
        <f>ROUND(E102*U102,2)</f>
        <v>0.5</v>
      </c>
      <c r="W102" s="22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123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40">
        <v>93</v>
      </c>
      <c r="B103" s="241" t="s">
        <v>297</v>
      </c>
      <c r="C103" s="251" t="s">
        <v>298</v>
      </c>
      <c r="D103" s="242" t="s">
        <v>137</v>
      </c>
      <c r="E103" s="243">
        <v>3</v>
      </c>
      <c r="F103" s="244"/>
      <c r="G103" s="245">
        <f>ROUND(E103*F103,2)</f>
        <v>0</v>
      </c>
      <c r="H103" s="226"/>
      <c r="I103" s="225">
        <f>ROUND(E103*H103,2)</f>
        <v>0</v>
      </c>
      <c r="J103" s="226"/>
      <c r="K103" s="225">
        <f>ROUND(E103*J103,2)</f>
        <v>0</v>
      </c>
      <c r="L103" s="225">
        <v>21</v>
      </c>
      <c r="M103" s="225">
        <f>G103*(1+L103/100)</f>
        <v>0</v>
      </c>
      <c r="N103" s="225">
        <v>0</v>
      </c>
      <c r="O103" s="225">
        <f>ROUND(E103*N103,2)</f>
        <v>0</v>
      </c>
      <c r="P103" s="225">
        <v>9.3579999999999997E-2</v>
      </c>
      <c r="Q103" s="225">
        <f>ROUND(E103*P103,2)</f>
        <v>0.28000000000000003</v>
      </c>
      <c r="R103" s="225"/>
      <c r="S103" s="225" t="s">
        <v>122</v>
      </c>
      <c r="T103" s="225" t="s">
        <v>122</v>
      </c>
      <c r="U103" s="225">
        <v>0.35</v>
      </c>
      <c r="V103" s="225">
        <f>ROUND(E103*U103,2)</f>
        <v>1.05</v>
      </c>
      <c r="W103" s="22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123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40">
        <v>94</v>
      </c>
      <c r="B104" s="241" t="s">
        <v>299</v>
      </c>
      <c r="C104" s="251" t="s">
        <v>300</v>
      </c>
      <c r="D104" s="242" t="s">
        <v>144</v>
      </c>
      <c r="E104" s="243">
        <v>2</v>
      </c>
      <c r="F104" s="244"/>
      <c r="G104" s="245">
        <f>ROUND(E104*F104,2)</f>
        <v>0</v>
      </c>
      <c r="H104" s="226"/>
      <c r="I104" s="225">
        <f>ROUND(E104*H104,2)</f>
        <v>0</v>
      </c>
      <c r="J104" s="226"/>
      <c r="K104" s="225">
        <f>ROUND(E104*J104,2)</f>
        <v>0</v>
      </c>
      <c r="L104" s="225">
        <v>21</v>
      </c>
      <c r="M104" s="225">
        <f>G104*(1+L104/100)</f>
        <v>0</v>
      </c>
      <c r="N104" s="225">
        <v>6.9999999999999994E-5</v>
      </c>
      <c r="O104" s="225">
        <f>ROUND(E104*N104,2)</f>
        <v>0</v>
      </c>
      <c r="P104" s="225">
        <v>4.4999999999999997E-3</v>
      </c>
      <c r="Q104" s="225">
        <f>ROUND(E104*P104,2)</f>
        <v>0.01</v>
      </c>
      <c r="R104" s="225"/>
      <c r="S104" s="225" t="s">
        <v>122</v>
      </c>
      <c r="T104" s="225" t="s">
        <v>122</v>
      </c>
      <c r="U104" s="225">
        <v>0.42</v>
      </c>
      <c r="V104" s="225">
        <f>ROUND(E104*U104,2)</f>
        <v>0.84</v>
      </c>
      <c r="W104" s="22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123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ht="22.5" outlineLevel="1" x14ac:dyDescent="0.2">
      <c r="A105" s="240">
        <v>95</v>
      </c>
      <c r="B105" s="241" t="s">
        <v>301</v>
      </c>
      <c r="C105" s="251" t="s">
        <v>302</v>
      </c>
      <c r="D105" s="242" t="s">
        <v>144</v>
      </c>
      <c r="E105" s="243">
        <v>10</v>
      </c>
      <c r="F105" s="244"/>
      <c r="G105" s="245">
        <f>ROUND(E105*F105,2)</f>
        <v>0</v>
      </c>
      <c r="H105" s="226"/>
      <c r="I105" s="225">
        <f>ROUND(E105*H105,2)</f>
        <v>0</v>
      </c>
      <c r="J105" s="226"/>
      <c r="K105" s="225">
        <f>ROUND(E105*J105,2)</f>
        <v>0</v>
      </c>
      <c r="L105" s="225">
        <v>21</v>
      </c>
      <c r="M105" s="225">
        <f>G105*(1+L105/100)</f>
        <v>0</v>
      </c>
      <c r="N105" s="225">
        <v>5.9999999999999995E-4</v>
      </c>
      <c r="O105" s="225">
        <f>ROUND(E105*N105,2)</f>
        <v>0.01</v>
      </c>
      <c r="P105" s="225">
        <v>0</v>
      </c>
      <c r="Q105" s="225">
        <f>ROUND(E105*P105,2)</f>
        <v>0</v>
      </c>
      <c r="R105" s="225"/>
      <c r="S105" s="225" t="s">
        <v>122</v>
      </c>
      <c r="T105" s="225" t="s">
        <v>122</v>
      </c>
      <c r="U105" s="225">
        <v>0.38100000000000001</v>
      </c>
      <c r="V105" s="225">
        <f>ROUND(E105*U105,2)</f>
        <v>3.81</v>
      </c>
      <c r="W105" s="22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123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40">
        <v>96</v>
      </c>
      <c r="B106" s="241" t="s">
        <v>303</v>
      </c>
      <c r="C106" s="251" t="s">
        <v>304</v>
      </c>
      <c r="D106" s="242" t="s">
        <v>144</v>
      </c>
      <c r="E106" s="243">
        <v>9</v>
      </c>
      <c r="F106" s="244"/>
      <c r="G106" s="245">
        <f>ROUND(E106*F106,2)</f>
        <v>0</v>
      </c>
      <c r="H106" s="226"/>
      <c r="I106" s="225">
        <f>ROUND(E106*H106,2)</f>
        <v>0</v>
      </c>
      <c r="J106" s="226"/>
      <c r="K106" s="225">
        <f>ROUND(E106*J106,2)</f>
        <v>0</v>
      </c>
      <c r="L106" s="225">
        <v>21</v>
      </c>
      <c r="M106" s="225">
        <f>G106*(1+L106/100)</f>
        <v>0</v>
      </c>
      <c r="N106" s="225">
        <v>2.97E-3</v>
      </c>
      <c r="O106" s="225">
        <f>ROUND(E106*N106,2)</f>
        <v>0.03</v>
      </c>
      <c r="P106" s="225">
        <v>0</v>
      </c>
      <c r="Q106" s="225">
        <f>ROUND(E106*P106,2)</f>
        <v>0</v>
      </c>
      <c r="R106" s="225"/>
      <c r="S106" s="225" t="s">
        <v>122</v>
      </c>
      <c r="T106" s="225" t="s">
        <v>122</v>
      </c>
      <c r="U106" s="225">
        <v>0.433</v>
      </c>
      <c r="V106" s="225">
        <f>ROUND(E106*U106,2)</f>
        <v>3.9</v>
      </c>
      <c r="W106" s="22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123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ht="22.5" outlineLevel="1" x14ac:dyDescent="0.2">
      <c r="A107" s="234">
        <v>97</v>
      </c>
      <c r="B107" s="235" t="s">
        <v>305</v>
      </c>
      <c r="C107" s="252" t="s">
        <v>306</v>
      </c>
      <c r="D107" s="236" t="s">
        <v>307</v>
      </c>
      <c r="E107" s="237">
        <v>133.1</v>
      </c>
      <c r="F107" s="238"/>
      <c r="G107" s="239">
        <f>ROUND(E107*F107,2)</f>
        <v>0</v>
      </c>
      <c r="H107" s="226"/>
      <c r="I107" s="225">
        <f>ROUND(E107*H107,2)</f>
        <v>0</v>
      </c>
      <c r="J107" s="226"/>
      <c r="K107" s="225">
        <f>ROUND(E107*J107,2)</f>
        <v>0</v>
      </c>
      <c r="L107" s="225">
        <v>21</v>
      </c>
      <c r="M107" s="225">
        <f>G107*(1+L107/100)</f>
        <v>0</v>
      </c>
      <c r="N107" s="225">
        <v>3.7100000000000002E-3</v>
      </c>
      <c r="O107" s="225">
        <f>ROUND(E107*N107,2)</f>
        <v>0.49</v>
      </c>
      <c r="P107" s="225">
        <v>0</v>
      </c>
      <c r="Q107" s="225">
        <f>ROUND(E107*P107,2)</f>
        <v>0</v>
      </c>
      <c r="R107" s="225"/>
      <c r="S107" s="225" t="s">
        <v>110</v>
      </c>
      <c r="T107" s="225" t="s">
        <v>134</v>
      </c>
      <c r="U107" s="225">
        <v>0</v>
      </c>
      <c r="V107" s="225">
        <f>ROUND(E107*U107,2)</f>
        <v>0</v>
      </c>
      <c r="W107" s="22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123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23"/>
      <c r="B108" s="224"/>
      <c r="C108" s="253" t="s">
        <v>308</v>
      </c>
      <c r="D108" s="246"/>
      <c r="E108" s="246"/>
      <c r="F108" s="246"/>
      <c r="G108" s="246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309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34">
        <v>98</v>
      </c>
      <c r="B109" s="235" t="s">
        <v>310</v>
      </c>
      <c r="C109" s="252" t="s">
        <v>311</v>
      </c>
      <c r="D109" s="236" t="s">
        <v>312</v>
      </c>
      <c r="E109" s="237">
        <v>2</v>
      </c>
      <c r="F109" s="238"/>
      <c r="G109" s="239">
        <f>ROUND(E109*F109,2)</f>
        <v>0</v>
      </c>
      <c r="H109" s="226"/>
      <c r="I109" s="225">
        <f>ROUND(E109*H109,2)</f>
        <v>0</v>
      </c>
      <c r="J109" s="226"/>
      <c r="K109" s="225">
        <f>ROUND(E109*J109,2)</f>
        <v>0</v>
      </c>
      <c r="L109" s="225">
        <v>21</v>
      </c>
      <c r="M109" s="225">
        <f>G109*(1+L109/100)</f>
        <v>0</v>
      </c>
      <c r="N109" s="225">
        <v>1.0000000000000001E-5</v>
      </c>
      <c r="O109" s="225">
        <f>ROUND(E109*N109,2)</f>
        <v>0</v>
      </c>
      <c r="P109" s="225">
        <v>0</v>
      </c>
      <c r="Q109" s="225">
        <f>ROUND(E109*P109,2)</f>
        <v>0</v>
      </c>
      <c r="R109" s="225"/>
      <c r="S109" s="225" t="s">
        <v>110</v>
      </c>
      <c r="T109" s="225" t="s">
        <v>111</v>
      </c>
      <c r="U109" s="225">
        <v>6.2E-2</v>
      </c>
      <c r="V109" s="225">
        <f>ROUND(E109*U109,2)</f>
        <v>0.12</v>
      </c>
      <c r="W109" s="22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123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23"/>
      <c r="B110" s="224"/>
      <c r="C110" s="253" t="s">
        <v>313</v>
      </c>
      <c r="D110" s="246"/>
      <c r="E110" s="246"/>
      <c r="F110" s="246"/>
      <c r="G110" s="246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309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ht="22.5" outlineLevel="1" x14ac:dyDescent="0.2">
      <c r="A111" s="234">
        <v>99</v>
      </c>
      <c r="B111" s="235" t="s">
        <v>314</v>
      </c>
      <c r="C111" s="252" t="s">
        <v>315</v>
      </c>
      <c r="D111" s="236" t="s">
        <v>144</v>
      </c>
      <c r="E111" s="237">
        <v>2</v>
      </c>
      <c r="F111" s="238"/>
      <c r="G111" s="239">
        <f>ROUND(E111*F111,2)</f>
        <v>0</v>
      </c>
      <c r="H111" s="226"/>
      <c r="I111" s="225">
        <f>ROUND(E111*H111,2)</f>
        <v>0</v>
      </c>
      <c r="J111" s="226"/>
      <c r="K111" s="225">
        <f>ROUND(E111*J111,2)</f>
        <v>0</v>
      </c>
      <c r="L111" s="225">
        <v>21</v>
      </c>
      <c r="M111" s="225">
        <f>G111*(1+L111/100)</f>
        <v>0</v>
      </c>
      <c r="N111" s="225">
        <v>2.47E-3</v>
      </c>
      <c r="O111" s="225">
        <f>ROUND(E111*N111,2)</f>
        <v>0</v>
      </c>
      <c r="P111" s="225">
        <v>0</v>
      </c>
      <c r="Q111" s="225">
        <f>ROUND(E111*P111,2)</f>
        <v>0</v>
      </c>
      <c r="R111" s="225"/>
      <c r="S111" s="225" t="s">
        <v>110</v>
      </c>
      <c r="T111" s="225" t="s">
        <v>111</v>
      </c>
      <c r="U111" s="225">
        <v>0.39300000000000002</v>
      </c>
      <c r="V111" s="225">
        <f>ROUND(E111*U111,2)</f>
        <v>0.79</v>
      </c>
      <c r="W111" s="22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123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23"/>
      <c r="B112" s="224"/>
      <c r="C112" s="253" t="s">
        <v>316</v>
      </c>
      <c r="D112" s="246"/>
      <c r="E112" s="246"/>
      <c r="F112" s="246"/>
      <c r="G112" s="246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309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ht="22.5" outlineLevel="1" x14ac:dyDescent="0.2">
      <c r="A113" s="234">
        <v>100</v>
      </c>
      <c r="B113" s="235" t="s">
        <v>317</v>
      </c>
      <c r="C113" s="252" t="s">
        <v>318</v>
      </c>
      <c r="D113" s="236" t="s">
        <v>144</v>
      </c>
      <c r="E113" s="237">
        <v>4</v>
      </c>
      <c r="F113" s="238"/>
      <c r="G113" s="239">
        <f>ROUND(E113*F113,2)</f>
        <v>0</v>
      </c>
      <c r="H113" s="226"/>
      <c r="I113" s="225">
        <f>ROUND(E113*H113,2)</f>
        <v>0</v>
      </c>
      <c r="J113" s="226"/>
      <c r="K113" s="225">
        <f>ROUND(E113*J113,2)</f>
        <v>0</v>
      </c>
      <c r="L113" s="225">
        <v>21</v>
      </c>
      <c r="M113" s="225">
        <f>G113*(1+L113/100)</f>
        <v>0</v>
      </c>
      <c r="N113" s="225">
        <v>2.47E-3</v>
      </c>
      <c r="O113" s="225">
        <f>ROUND(E113*N113,2)</f>
        <v>0.01</v>
      </c>
      <c r="P113" s="225">
        <v>0</v>
      </c>
      <c r="Q113" s="225">
        <f>ROUND(E113*P113,2)</f>
        <v>0</v>
      </c>
      <c r="R113" s="225"/>
      <c r="S113" s="225" t="s">
        <v>110</v>
      </c>
      <c r="T113" s="225" t="s">
        <v>111</v>
      </c>
      <c r="U113" s="225">
        <v>0.39300000000000002</v>
      </c>
      <c r="V113" s="225">
        <f>ROUND(E113*U113,2)</f>
        <v>1.57</v>
      </c>
      <c r="W113" s="22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123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23"/>
      <c r="B114" s="224"/>
      <c r="C114" s="253" t="s">
        <v>319</v>
      </c>
      <c r="D114" s="246"/>
      <c r="E114" s="246"/>
      <c r="F114" s="246"/>
      <c r="G114" s="246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309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ht="22.5" outlineLevel="1" x14ac:dyDescent="0.2">
      <c r="A115" s="234">
        <v>101</v>
      </c>
      <c r="B115" s="235" t="s">
        <v>320</v>
      </c>
      <c r="C115" s="252" t="s">
        <v>321</v>
      </c>
      <c r="D115" s="236" t="s">
        <v>144</v>
      </c>
      <c r="E115" s="237">
        <v>1</v>
      </c>
      <c r="F115" s="238"/>
      <c r="G115" s="239">
        <f>ROUND(E115*F115,2)</f>
        <v>0</v>
      </c>
      <c r="H115" s="226"/>
      <c r="I115" s="225">
        <f>ROUND(E115*H115,2)</f>
        <v>0</v>
      </c>
      <c r="J115" s="226"/>
      <c r="K115" s="225">
        <f>ROUND(E115*J115,2)</f>
        <v>0</v>
      </c>
      <c r="L115" s="225">
        <v>21</v>
      </c>
      <c r="M115" s="225">
        <f>G115*(1+L115/100)</f>
        <v>0</v>
      </c>
      <c r="N115" s="225">
        <v>1.5509999999999999E-2</v>
      </c>
      <c r="O115" s="225">
        <f>ROUND(E115*N115,2)</f>
        <v>0.02</v>
      </c>
      <c r="P115" s="225">
        <v>0</v>
      </c>
      <c r="Q115" s="225">
        <f>ROUND(E115*P115,2)</f>
        <v>0</v>
      </c>
      <c r="R115" s="225"/>
      <c r="S115" s="225" t="s">
        <v>110</v>
      </c>
      <c r="T115" s="225" t="s">
        <v>111</v>
      </c>
      <c r="U115" s="225">
        <v>1.3540000000000001</v>
      </c>
      <c r="V115" s="225">
        <f>ROUND(E115*U115,2)</f>
        <v>1.35</v>
      </c>
      <c r="W115" s="22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146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23"/>
      <c r="B116" s="224"/>
      <c r="C116" s="253" t="s">
        <v>322</v>
      </c>
      <c r="D116" s="246"/>
      <c r="E116" s="246"/>
      <c r="F116" s="246"/>
      <c r="G116" s="246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309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40">
        <v>102</v>
      </c>
      <c r="B117" s="241" t="s">
        <v>323</v>
      </c>
      <c r="C117" s="251" t="s">
        <v>324</v>
      </c>
      <c r="D117" s="242" t="s">
        <v>130</v>
      </c>
      <c r="E117" s="243">
        <v>0.99441000000000002</v>
      </c>
      <c r="F117" s="244"/>
      <c r="G117" s="245">
        <f>ROUND(E117*F117,2)</f>
        <v>0</v>
      </c>
      <c r="H117" s="226"/>
      <c r="I117" s="225">
        <f>ROUND(E117*H117,2)</f>
        <v>0</v>
      </c>
      <c r="J117" s="226"/>
      <c r="K117" s="225">
        <f>ROUND(E117*J117,2)</f>
        <v>0</v>
      </c>
      <c r="L117" s="225">
        <v>21</v>
      </c>
      <c r="M117" s="225">
        <f>G117*(1+L117/100)</f>
        <v>0</v>
      </c>
      <c r="N117" s="225">
        <v>0</v>
      </c>
      <c r="O117" s="225">
        <f>ROUND(E117*N117,2)</f>
        <v>0</v>
      </c>
      <c r="P117" s="225">
        <v>0</v>
      </c>
      <c r="Q117" s="225">
        <f>ROUND(E117*P117,2)</f>
        <v>0</v>
      </c>
      <c r="R117" s="225"/>
      <c r="S117" s="225" t="s">
        <v>122</v>
      </c>
      <c r="T117" s="225" t="s">
        <v>122</v>
      </c>
      <c r="U117" s="225">
        <v>1.327</v>
      </c>
      <c r="V117" s="225">
        <f>ROUND(E117*U117,2)</f>
        <v>1.32</v>
      </c>
      <c r="W117" s="22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325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40">
        <v>103</v>
      </c>
      <c r="B118" s="241" t="s">
        <v>326</v>
      </c>
      <c r="C118" s="251" t="s">
        <v>327</v>
      </c>
      <c r="D118" s="242" t="s">
        <v>130</v>
      </c>
      <c r="E118" s="243">
        <v>2.21611</v>
      </c>
      <c r="F118" s="244"/>
      <c r="G118" s="245">
        <f>ROUND(E118*F118,2)</f>
        <v>0</v>
      </c>
      <c r="H118" s="226"/>
      <c r="I118" s="225">
        <f>ROUND(E118*H118,2)</f>
        <v>0</v>
      </c>
      <c r="J118" s="226"/>
      <c r="K118" s="225">
        <f>ROUND(E118*J118,2)</f>
        <v>0</v>
      </c>
      <c r="L118" s="225">
        <v>21</v>
      </c>
      <c r="M118" s="225">
        <f>G118*(1+L118/100)</f>
        <v>0</v>
      </c>
      <c r="N118" s="225">
        <v>0</v>
      </c>
      <c r="O118" s="225">
        <f>ROUND(E118*N118,2)</f>
        <v>0</v>
      </c>
      <c r="P118" s="225">
        <v>0</v>
      </c>
      <c r="Q118" s="225">
        <f>ROUND(E118*P118,2)</f>
        <v>0</v>
      </c>
      <c r="R118" s="225"/>
      <c r="S118" s="225" t="s">
        <v>122</v>
      </c>
      <c r="T118" s="225" t="s">
        <v>122</v>
      </c>
      <c r="U118" s="225">
        <v>3.379</v>
      </c>
      <c r="V118" s="225">
        <f>ROUND(E118*U118,2)</f>
        <v>7.49</v>
      </c>
      <c r="W118" s="22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187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x14ac:dyDescent="0.2">
      <c r="A119" s="228" t="s">
        <v>105</v>
      </c>
      <c r="B119" s="229" t="s">
        <v>62</v>
      </c>
      <c r="C119" s="250" t="s">
        <v>63</v>
      </c>
      <c r="D119" s="230"/>
      <c r="E119" s="231"/>
      <c r="F119" s="232"/>
      <c r="G119" s="233">
        <f>SUMIF(AG120:AG152,"&lt;&gt;NOR",G120:G152)</f>
        <v>0</v>
      </c>
      <c r="H119" s="227"/>
      <c r="I119" s="227">
        <f>SUM(I120:I152)</f>
        <v>0</v>
      </c>
      <c r="J119" s="227"/>
      <c r="K119" s="227">
        <f>SUM(K120:K152)</f>
        <v>0</v>
      </c>
      <c r="L119" s="227"/>
      <c r="M119" s="227">
        <f>SUM(M120:M152)</f>
        <v>0</v>
      </c>
      <c r="N119" s="227"/>
      <c r="O119" s="227">
        <f>SUM(O120:O152)</f>
        <v>0.56000000000000005</v>
      </c>
      <c r="P119" s="227"/>
      <c r="Q119" s="227">
        <f>SUM(Q120:Q152)</f>
        <v>0.21999999999999997</v>
      </c>
      <c r="R119" s="227"/>
      <c r="S119" s="227"/>
      <c r="T119" s="227"/>
      <c r="U119" s="227"/>
      <c r="V119" s="227">
        <f>SUM(V120:V152)</f>
        <v>47.469999999999992</v>
      </c>
      <c r="W119" s="227"/>
      <c r="AG119" t="s">
        <v>106</v>
      </c>
    </row>
    <row r="120" spans="1:60" outlineLevel="1" x14ac:dyDescent="0.2">
      <c r="A120" s="240">
        <v>104</v>
      </c>
      <c r="B120" s="241" t="s">
        <v>328</v>
      </c>
      <c r="C120" s="251" t="s">
        <v>329</v>
      </c>
      <c r="D120" s="242" t="s">
        <v>137</v>
      </c>
      <c r="E120" s="243">
        <v>6</v>
      </c>
      <c r="F120" s="244"/>
      <c r="G120" s="245">
        <f>ROUND(E120*F120,2)</f>
        <v>0</v>
      </c>
      <c r="H120" s="226"/>
      <c r="I120" s="225">
        <f>ROUND(E120*H120,2)</f>
        <v>0</v>
      </c>
      <c r="J120" s="226"/>
      <c r="K120" s="225">
        <f>ROUND(E120*J120,2)</f>
        <v>0</v>
      </c>
      <c r="L120" s="225">
        <v>21</v>
      </c>
      <c r="M120" s="225">
        <f>G120*(1+L120/100)</f>
        <v>0</v>
      </c>
      <c r="N120" s="225">
        <v>0</v>
      </c>
      <c r="O120" s="225">
        <f>ROUND(E120*N120,2)</f>
        <v>0</v>
      </c>
      <c r="P120" s="225">
        <v>0</v>
      </c>
      <c r="Q120" s="225">
        <f>ROUND(E120*P120,2)</f>
        <v>0</v>
      </c>
      <c r="R120" s="225"/>
      <c r="S120" s="225" t="s">
        <v>122</v>
      </c>
      <c r="T120" s="225" t="s">
        <v>122</v>
      </c>
      <c r="U120" s="225">
        <v>1.07</v>
      </c>
      <c r="V120" s="225">
        <f>ROUND(E120*U120,2)</f>
        <v>6.42</v>
      </c>
      <c r="W120" s="22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123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40">
        <v>105</v>
      </c>
      <c r="B121" s="241" t="s">
        <v>330</v>
      </c>
      <c r="C121" s="251" t="s">
        <v>331</v>
      </c>
      <c r="D121" s="242" t="s">
        <v>137</v>
      </c>
      <c r="E121" s="243">
        <v>6</v>
      </c>
      <c r="F121" s="244"/>
      <c r="G121" s="245">
        <f>ROUND(E121*F121,2)</f>
        <v>0</v>
      </c>
      <c r="H121" s="226"/>
      <c r="I121" s="225">
        <f>ROUND(E121*H121,2)</f>
        <v>0</v>
      </c>
      <c r="J121" s="226"/>
      <c r="K121" s="225">
        <f>ROUND(E121*J121,2)</f>
        <v>0</v>
      </c>
      <c r="L121" s="225">
        <v>21</v>
      </c>
      <c r="M121" s="225">
        <f>G121*(1+L121/100)</f>
        <v>0</v>
      </c>
      <c r="N121" s="225">
        <v>0</v>
      </c>
      <c r="O121" s="225">
        <f>ROUND(E121*N121,2)</f>
        <v>0</v>
      </c>
      <c r="P121" s="225">
        <v>0</v>
      </c>
      <c r="Q121" s="225">
        <f>ROUND(E121*P121,2)</f>
        <v>0</v>
      </c>
      <c r="R121" s="225"/>
      <c r="S121" s="225" t="s">
        <v>122</v>
      </c>
      <c r="T121" s="225" t="s">
        <v>122</v>
      </c>
      <c r="U121" s="225">
        <v>1.1100000000000001</v>
      </c>
      <c r="V121" s="225">
        <f>ROUND(E121*U121,2)</f>
        <v>6.66</v>
      </c>
      <c r="W121" s="22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123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40">
        <v>106</v>
      </c>
      <c r="B122" s="241" t="s">
        <v>332</v>
      </c>
      <c r="C122" s="251" t="s">
        <v>333</v>
      </c>
      <c r="D122" s="242" t="s">
        <v>137</v>
      </c>
      <c r="E122" s="243">
        <v>6</v>
      </c>
      <c r="F122" s="244"/>
      <c r="G122" s="245">
        <f>ROUND(E122*F122,2)</f>
        <v>0</v>
      </c>
      <c r="H122" s="226"/>
      <c r="I122" s="225">
        <f>ROUND(E122*H122,2)</f>
        <v>0</v>
      </c>
      <c r="J122" s="226"/>
      <c r="K122" s="225">
        <f>ROUND(E122*J122,2)</f>
        <v>0</v>
      </c>
      <c r="L122" s="225">
        <v>21</v>
      </c>
      <c r="M122" s="225">
        <f>G122*(1+L122/100)</f>
        <v>0</v>
      </c>
      <c r="N122" s="225">
        <v>0</v>
      </c>
      <c r="O122" s="225">
        <f>ROUND(E122*N122,2)</f>
        <v>0</v>
      </c>
      <c r="P122" s="225">
        <v>2.009E-2</v>
      </c>
      <c r="Q122" s="225">
        <f>ROUND(E122*P122,2)</f>
        <v>0.12</v>
      </c>
      <c r="R122" s="225"/>
      <c r="S122" s="225" t="s">
        <v>122</v>
      </c>
      <c r="T122" s="225" t="s">
        <v>122</v>
      </c>
      <c r="U122" s="225">
        <v>0.66600000000000004</v>
      </c>
      <c r="V122" s="225">
        <f>ROUND(E122*U122,2)</f>
        <v>4</v>
      </c>
      <c r="W122" s="22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123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40">
        <v>107</v>
      </c>
      <c r="B123" s="241" t="s">
        <v>334</v>
      </c>
      <c r="C123" s="251" t="s">
        <v>335</v>
      </c>
      <c r="D123" s="242" t="s">
        <v>144</v>
      </c>
      <c r="E123" s="243">
        <v>1</v>
      </c>
      <c r="F123" s="244"/>
      <c r="G123" s="245">
        <f>ROUND(E123*F123,2)</f>
        <v>0</v>
      </c>
      <c r="H123" s="226"/>
      <c r="I123" s="225">
        <f>ROUND(E123*H123,2)</f>
        <v>0</v>
      </c>
      <c r="J123" s="226"/>
      <c r="K123" s="225">
        <f>ROUND(E123*J123,2)</f>
        <v>0</v>
      </c>
      <c r="L123" s="225">
        <v>21</v>
      </c>
      <c r="M123" s="225">
        <f>G123*(1+L123/100)</f>
        <v>0</v>
      </c>
      <c r="N123" s="225">
        <v>0</v>
      </c>
      <c r="O123" s="225">
        <f>ROUND(E123*N123,2)</f>
        <v>0</v>
      </c>
      <c r="P123" s="225">
        <v>0</v>
      </c>
      <c r="Q123" s="225">
        <f>ROUND(E123*P123,2)</f>
        <v>0</v>
      </c>
      <c r="R123" s="225"/>
      <c r="S123" s="225" t="s">
        <v>122</v>
      </c>
      <c r="T123" s="225" t="s">
        <v>122</v>
      </c>
      <c r="U123" s="225">
        <v>1.87</v>
      </c>
      <c r="V123" s="225">
        <f>ROUND(E123*U123,2)</f>
        <v>1.87</v>
      </c>
      <c r="W123" s="22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123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40">
        <v>108</v>
      </c>
      <c r="B124" s="241" t="s">
        <v>336</v>
      </c>
      <c r="C124" s="251" t="s">
        <v>337</v>
      </c>
      <c r="D124" s="242" t="s">
        <v>144</v>
      </c>
      <c r="E124" s="243">
        <v>1</v>
      </c>
      <c r="F124" s="244"/>
      <c r="G124" s="245">
        <f>ROUND(E124*F124,2)</f>
        <v>0</v>
      </c>
      <c r="H124" s="226"/>
      <c r="I124" s="225">
        <f>ROUND(E124*H124,2)</f>
        <v>0</v>
      </c>
      <c r="J124" s="226"/>
      <c r="K124" s="225">
        <f>ROUND(E124*J124,2)</f>
        <v>0</v>
      </c>
      <c r="L124" s="225">
        <v>21</v>
      </c>
      <c r="M124" s="225">
        <f>G124*(1+L124/100)</f>
        <v>0</v>
      </c>
      <c r="N124" s="225">
        <v>0</v>
      </c>
      <c r="O124" s="225">
        <f>ROUND(E124*N124,2)</f>
        <v>0</v>
      </c>
      <c r="P124" s="225">
        <v>0</v>
      </c>
      <c r="Q124" s="225">
        <f>ROUND(E124*P124,2)</f>
        <v>0</v>
      </c>
      <c r="R124" s="225"/>
      <c r="S124" s="225" t="s">
        <v>122</v>
      </c>
      <c r="T124" s="225" t="s">
        <v>122</v>
      </c>
      <c r="U124" s="225">
        <v>2.71</v>
      </c>
      <c r="V124" s="225">
        <f>ROUND(E124*U124,2)</f>
        <v>2.71</v>
      </c>
      <c r="W124" s="22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123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40">
        <v>109</v>
      </c>
      <c r="B125" s="241" t="s">
        <v>338</v>
      </c>
      <c r="C125" s="251" t="s">
        <v>339</v>
      </c>
      <c r="D125" s="242" t="s">
        <v>144</v>
      </c>
      <c r="E125" s="243">
        <v>1</v>
      </c>
      <c r="F125" s="244"/>
      <c r="G125" s="245">
        <f>ROUND(E125*F125,2)</f>
        <v>0</v>
      </c>
      <c r="H125" s="226"/>
      <c r="I125" s="225">
        <f>ROUND(E125*H125,2)</f>
        <v>0</v>
      </c>
      <c r="J125" s="226"/>
      <c r="K125" s="225">
        <f>ROUND(E125*J125,2)</f>
        <v>0</v>
      </c>
      <c r="L125" s="225">
        <v>21</v>
      </c>
      <c r="M125" s="225">
        <f>G125*(1+L125/100)</f>
        <v>0</v>
      </c>
      <c r="N125" s="225">
        <v>0</v>
      </c>
      <c r="O125" s="225">
        <f>ROUND(E125*N125,2)</f>
        <v>0</v>
      </c>
      <c r="P125" s="225">
        <v>4.9000000000000002E-2</v>
      </c>
      <c r="Q125" s="225">
        <f>ROUND(E125*P125,2)</f>
        <v>0.05</v>
      </c>
      <c r="R125" s="225"/>
      <c r="S125" s="225" t="s">
        <v>122</v>
      </c>
      <c r="T125" s="225" t="s">
        <v>122</v>
      </c>
      <c r="U125" s="225">
        <v>2.6194999999999999</v>
      </c>
      <c r="V125" s="225">
        <f>ROUND(E125*U125,2)</f>
        <v>2.62</v>
      </c>
      <c r="W125" s="22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123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40">
        <v>110</v>
      </c>
      <c r="B126" s="241" t="s">
        <v>340</v>
      </c>
      <c r="C126" s="251" t="s">
        <v>341</v>
      </c>
      <c r="D126" s="242" t="s">
        <v>144</v>
      </c>
      <c r="E126" s="243">
        <v>1</v>
      </c>
      <c r="F126" s="244"/>
      <c r="G126" s="245">
        <f>ROUND(E126*F126,2)</f>
        <v>0</v>
      </c>
      <c r="H126" s="226"/>
      <c r="I126" s="225">
        <f>ROUND(E126*H126,2)</f>
        <v>0</v>
      </c>
      <c r="J126" s="226"/>
      <c r="K126" s="225">
        <f>ROUND(E126*J126,2)</f>
        <v>0</v>
      </c>
      <c r="L126" s="225">
        <v>21</v>
      </c>
      <c r="M126" s="225">
        <f>G126*(1+L126/100)</f>
        <v>0</v>
      </c>
      <c r="N126" s="225">
        <v>0</v>
      </c>
      <c r="O126" s="225">
        <f>ROUND(E126*N126,2)</f>
        <v>0</v>
      </c>
      <c r="P126" s="225">
        <v>0</v>
      </c>
      <c r="Q126" s="225">
        <f>ROUND(E126*P126,2)</f>
        <v>0</v>
      </c>
      <c r="R126" s="225"/>
      <c r="S126" s="225" t="s">
        <v>122</v>
      </c>
      <c r="T126" s="225" t="s">
        <v>122</v>
      </c>
      <c r="U126" s="225">
        <v>1.97</v>
      </c>
      <c r="V126" s="225">
        <f>ROUND(E126*U126,2)</f>
        <v>1.97</v>
      </c>
      <c r="W126" s="22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123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40">
        <v>111</v>
      </c>
      <c r="B127" s="241" t="s">
        <v>342</v>
      </c>
      <c r="C127" s="251" t="s">
        <v>343</v>
      </c>
      <c r="D127" s="242" t="s">
        <v>144</v>
      </c>
      <c r="E127" s="243">
        <v>1</v>
      </c>
      <c r="F127" s="244"/>
      <c r="G127" s="245">
        <f>ROUND(E127*F127,2)</f>
        <v>0</v>
      </c>
      <c r="H127" s="226"/>
      <c r="I127" s="225">
        <f>ROUND(E127*H127,2)</f>
        <v>0</v>
      </c>
      <c r="J127" s="226"/>
      <c r="K127" s="225">
        <f>ROUND(E127*J127,2)</f>
        <v>0</v>
      </c>
      <c r="L127" s="225">
        <v>21</v>
      </c>
      <c r="M127" s="225">
        <f>G127*(1+L127/100)</f>
        <v>0</v>
      </c>
      <c r="N127" s="225">
        <v>0</v>
      </c>
      <c r="O127" s="225">
        <f>ROUND(E127*N127,2)</f>
        <v>0</v>
      </c>
      <c r="P127" s="225">
        <v>3.5000000000000001E-3</v>
      </c>
      <c r="Q127" s="225">
        <f>ROUND(E127*P127,2)</f>
        <v>0</v>
      </c>
      <c r="R127" s="225"/>
      <c r="S127" s="225" t="s">
        <v>122</v>
      </c>
      <c r="T127" s="225" t="s">
        <v>122</v>
      </c>
      <c r="U127" s="225">
        <v>1.8265</v>
      </c>
      <c r="V127" s="225">
        <f>ROUND(E127*U127,2)</f>
        <v>1.83</v>
      </c>
      <c r="W127" s="22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123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40">
        <v>112</v>
      </c>
      <c r="B128" s="241" t="s">
        <v>344</v>
      </c>
      <c r="C128" s="251" t="s">
        <v>345</v>
      </c>
      <c r="D128" s="242" t="s">
        <v>144</v>
      </c>
      <c r="E128" s="243">
        <v>3</v>
      </c>
      <c r="F128" s="244"/>
      <c r="G128" s="245">
        <f>ROUND(E128*F128,2)</f>
        <v>0</v>
      </c>
      <c r="H128" s="226"/>
      <c r="I128" s="225">
        <f>ROUND(E128*H128,2)</f>
        <v>0</v>
      </c>
      <c r="J128" s="226"/>
      <c r="K128" s="225">
        <f>ROUND(E128*J128,2)</f>
        <v>0</v>
      </c>
      <c r="L128" s="225">
        <v>21</v>
      </c>
      <c r="M128" s="225">
        <f>G128*(1+L128/100)</f>
        <v>0</v>
      </c>
      <c r="N128" s="225">
        <v>0</v>
      </c>
      <c r="O128" s="225">
        <f>ROUND(E128*N128,2)</f>
        <v>0</v>
      </c>
      <c r="P128" s="225">
        <v>0</v>
      </c>
      <c r="Q128" s="225">
        <f>ROUND(E128*P128,2)</f>
        <v>0</v>
      </c>
      <c r="R128" s="225"/>
      <c r="S128" s="225" t="s">
        <v>122</v>
      </c>
      <c r="T128" s="225" t="s">
        <v>122</v>
      </c>
      <c r="U128" s="225">
        <v>0.67</v>
      </c>
      <c r="V128" s="225">
        <f>ROUND(E128*U128,2)</f>
        <v>2.0099999999999998</v>
      </c>
      <c r="W128" s="22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123</v>
      </c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40">
        <v>113</v>
      </c>
      <c r="B129" s="241" t="s">
        <v>346</v>
      </c>
      <c r="C129" s="251" t="s">
        <v>347</v>
      </c>
      <c r="D129" s="242" t="s">
        <v>144</v>
      </c>
      <c r="E129" s="243">
        <v>1</v>
      </c>
      <c r="F129" s="244"/>
      <c r="G129" s="245">
        <f>ROUND(E129*F129,2)</f>
        <v>0</v>
      </c>
      <c r="H129" s="226"/>
      <c r="I129" s="225">
        <f>ROUND(E129*H129,2)</f>
        <v>0</v>
      </c>
      <c r="J129" s="226"/>
      <c r="K129" s="225">
        <f>ROUND(E129*J129,2)</f>
        <v>0</v>
      </c>
      <c r="L129" s="225">
        <v>21</v>
      </c>
      <c r="M129" s="225">
        <f>G129*(1+L129/100)</f>
        <v>0</v>
      </c>
      <c r="N129" s="225">
        <v>0</v>
      </c>
      <c r="O129" s="225">
        <f>ROUND(E129*N129,2)</f>
        <v>0</v>
      </c>
      <c r="P129" s="225">
        <v>0</v>
      </c>
      <c r="Q129" s="225">
        <f>ROUND(E129*P129,2)</f>
        <v>0</v>
      </c>
      <c r="R129" s="225"/>
      <c r="S129" s="225" t="s">
        <v>122</v>
      </c>
      <c r="T129" s="225" t="s">
        <v>122</v>
      </c>
      <c r="U129" s="225">
        <v>0.75</v>
      </c>
      <c r="V129" s="225">
        <f>ROUND(E129*U129,2)</f>
        <v>0.75</v>
      </c>
      <c r="W129" s="22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123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40">
        <v>114</v>
      </c>
      <c r="B130" s="241" t="s">
        <v>348</v>
      </c>
      <c r="C130" s="251" t="s">
        <v>349</v>
      </c>
      <c r="D130" s="242" t="s">
        <v>144</v>
      </c>
      <c r="E130" s="243">
        <v>1</v>
      </c>
      <c r="F130" s="244"/>
      <c r="G130" s="245">
        <f>ROUND(E130*F130,2)</f>
        <v>0</v>
      </c>
      <c r="H130" s="226"/>
      <c r="I130" s="225">
        <f>ROUND(E130*H130,2)</f>
        <v>0</v>
      </c>
      <c r="J130" s="226"/>
      <c r="K130" s="225">
        <f>ROUND(E130*J130,2)</f>
        <v>0</v>
      </c>
      <c r="L130" s="225">
        <v>21</v>
      </c>
      <c r="M130" s="225">
        <f>G130*(1+L130/100)</f>
        <v>0</v>
      </c>
      <c r="N130" s="225">
        <v>0</v>
      </c>
      <c r="O130" s="225">
        <f>ROUND(E130*N130,2)</f>
        <v>0</v>
      </c>
      <c r="P130" s="225">
        <v>0</v>
      </c>
      <c r="Q130" s="225">
        <f>ROUND(E130*P130,2)</f>
        <v>0</v>
      </c>
      <c r="R130" s="225"/>
      <c r="S130" s="225" t="s">
        <v>122</v>
      </c>
      <c r="T130" s="225" t="s">
        <v>122</v>
      </c>
      <c r="U130" s="225">
        <v>2.93</v>
      </c>
      <c r="V130" s="225">
        <f>ROUND(E130*U130,2)</f>
        <v>2.93</v>
      </c>
      <c r="W130" s="22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123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40">
        <v>115</v>
      </c>
      <c r="B131" s="241" t="s">
        <v>350</v>
      </c>
      <c r="C131" s="251" t="s">
        <v>351</v>
      </c>
      <c r="D131" s="242" t="s">
        <v>144</v>
      </c>
      <c r="E131" s="243">
        <v>1</v>
      </c>
      <c r="F131" s="244"/>
      <c r="G131" s="245">
        <f>ROUND(E131*F131,2)</f>
        <v>0</v>
      </c>
      <c r="H131" s="226"/>
      <c r="I131" s="225">
        <f>ROUND(E131*H131,2)</f>
        <v>0</v>
      </c>
      <c r="J131" s="226"/>
      <c r="K131" s="225">
        <f>ROUND(E131*J131,2)</f>
        <v>0</v>
      </c>
      <c r="L131" s="225">
        <v>21</v>
      </c>
      <c r="M131" s="225">
        <f>G131*(1+L131/100)</f>
        <v>0</v>
      </c>
      <c r="N131" s="225">
        <v>0</v>
      </c>
      <c r="O131" s="225">
        <f>ROUND(E131*N131,2)</f>
        <v>0</v>
      </c>
      <c r="P131" s="225">
        <v>1.4999999999999999E-2</v>
      </c>
      <c r="Q131" s="225">
        <f>ROUND(E131*P131,2)</f>
        <v>0.02</v>
      </c>
      <c r="R131" s="225"/>
      <c r="S131" s="225" t="s">
        <v>122</v>
      </c>
      <c r="T131" s="225" t="s">
        <v>122</v>
      </c>
      <c r="U131" s="225">
        <v>1.9045000000000001</v>
      </c>
      <c r="V131" s="225">
        <f>ROUND(E131*U131,2)</f>
        <v>1.9</v>
      </c>
      <c r="W131" s="22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123</v>
      </c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40">
        <v>116</v>
      </c>
      <c r="B132" s="241" t="s">
        <v>352</v>
      </c>
      <c r="C132" s="251" t="s">
        <v>353</v>
      </c>
      <c r="D132" s="242" t="s">
        <v>144</v>
      </c>
      <c r="E132" s="243">
        <v>1</v>
      </c>
      <c r="F132" s="244"/>
      <c r="G132" s="245">
        <f>ROUND(E132*F132,2)</f>
        <v>0</v>
      </c>
      <c r="H132" s="226"/>
      <c r="I132" s="225">
        <f>ROUND(E132*H132,2)</f>
        <v>0</v>
      </c>
      <c r="J132" s="226"/>
      <c r="K132" s="225">
        <f>ROUND(E132*J132,2)</f>
        <v>0</v>
      </c>
      <c r="L132" s="225">
        <v>21</v>
      </c>
      <c r="M132" s="225">
        <f>G132*(1+L132/100)</f>
        <v>0</v>
      </c>
      <c r="N132" s="225">
        <v>0</v>
      </c>
      <c r="O132" s="225">
        <f>ROUND(E132*N132,2)</f>
        <v>0</v>
      </c>
      <c r="P132" s="225">
        <v>0</v>
      </c>
      <c r="Q132" s="225">
        <f>ROUND(E132*P132,2)</f>
        <v>0</v>
      </c>
      <c r="R132" s="225"/>
      <c r="S132" s="225" t="s">
        <v>122</v>
      </c>
      <c r="T132" s="225" t="s">
        <v>122</v>
      </c>
      <c r="U132" s="225">
        <v>0.75</v>
      </c>
      <c r="V132" s="225">
        <f>ROUND(E132*U132,2)</f>
        <v>0.75</v>
      </c>
      <c r="W132" s="22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123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40">
        <v>117</v>
      </c>
      <c r="B133" s="241" t="s">
        <v>354</v>
      </c>
      <c r="C133" s="251" t="s">
        <v>355</v>
      </c>
      <c r="D133" s="242" t="s">
        <v>144</v>
      </c>
      <c r="E133" s="243">
        <v>3</v>
      </c>
      <c r="F133" s="244"/>
      <c r="G133" s="245">
        <f>ROUND(E133*F133,2)</f>
        <v>0</v>
      </c>
      <c r="H133" s="226"/>
      <c r="I133" s="225">
        <f>ROUND(E133*H133,2)</f>
        <v>0</v>
      </c>
      <c r="J133" s="226"/>
      <c r="K133" s="225">
        <f>ROUND(E133*J133,2)</f>
        <v>0</v>
      </c>
      <c r="L133" s="225">
        <v>21</v>
      </c>
      <c r="M133" s="225">
        <f>G133*(1+L133/100)</f>
        <v>0</v>
      </c>
      <c r="N133" s="225">
        <v>0</v>
      </c>
      <c r="O133" s="225">
        <f>ROUND(E133*N133,2)</f>
        <v>0</v>
      </c>
      <c r="P133" s="225">
        <v>0</v>
      </c>
      <c r="Q133" s="225">
        <f>ROUND(E133*P133,2)</f>
        <v>0</v>
      </c>
      <c r="R133" s="225"/>
      <c r="S133" s="225" t="s">
        <v>122</v>
      </c>
      <c r="T133" s="225" t="s">
        <v>122</v>
      </c>
      <c r="U133" s="225">
        <v>1.43</v>
      </c>
      <c r="V133" s="225">
        <f>ROUND(E133*U133,2)</f>
        <v>4.29</v>
      </c>
      <c r="W133" s="22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123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40">
        <v>118</v>
      </c>
      <c r="B134" s="241" t="s">
        <v>356</v>
      </c>
      <c r="C134" s="251" t="s">
        <v>357</v>
      </c>
      <c r="D134" s="242" t="s">
        <v>144</v>
      </c>
      <c r="E134" s="243">
        <v>2</v>
      </c>
      <c r="F134" s="244"/>
      <c r="G134" s="245">
        <f>ROUND(E134*F134,2)</f>
        <v>0</v>
      </c>
      <c r="H134" s="226"/>
      <c r="I134" s="225">
        <f>ROUND(E134*H134,2)</f>
        <v>0</v>
      </c>
      <c r="J134" s="226"/>
      <c r="K134" s="225">
        <f>ROUND(E134*J134,2)</f>
        <v>0</v>
      </c>
      <c r="L134" s="225">
        <v>21</v>
      </c>
      <c r="M134" s="225">
        <f>G134*(1+L134/100)</f>
        <v>0</v>
      </c>
      <c r="N134" s="225">
        <v>0</v>
      </c>
      <c r="O134" s="225">
        <f>ROUND(E134*N134,2)</f>
        <v>0</v>
      </c>
      <c r="P134" s="225">
        <v>1.6279999999999999E-2</v>
      </c>
      <c r="Q134" s="225">
        <f>ROUND(E134*P134,2)</f>
        <v>0.03</v>
      </c>
      <c r="R134" s="225"/>
      <c r="S134" s="225" t="s">
        <v>122</v>
      </c>
      <c r="T134" s="225" t="s">
        <v>122</v>
      </c>
      <c r="U134" s="225">
        <v>1.4850000000000001</v>
      </c>
      <c r="V134" s="225">
        <f>ROUND(E134*U134,2)</f>
        <v>2.97</v>
      </c>
      <c r="W134" s="22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123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40">
        <v>119</v>
      </c>
      <c r="B135" s="241" t="s">
        <v>358</v>
      </c>
      <c r="C135" s="251" t="s">
        <v>359</v>
      </c>
      <c r="D135" s="242" t="s">
        <v>144</v>
      </c>
      <c r="E135" s="243">
        <v>3</v>
      </c>
      <c r="F135" s="244"/>
      <c r="G135" s="245">
        <f>ROUND(E135*F135,2)</f>
        <v>0</v>
      </c>
      <c r="H135" s="226"/>
      <c r="I135" s="225">
        <f>ROUND(E135*H135,2)</f>
        <v>0</v>
      </c>
      <c r="J135" s="226"/>
      <c r="K135" s="225">
        <f>ROUND(E135*J135,2)</f>
        <v>0</v>
      </c>
      <c r="L135" s="225">
        <v>21</v>
      </c>
      <c r="M135" s="225">
        <f>G135*(1+L135/100)</f>
        <v>0</v>
      </c>
      <c r="N135" s="225">
        <v>6.0000000000000001E-3</v>
      </c>
      <c r="O135" s="225">
        <f>ROUND(E135*N135,2)</f>
        <v>0.02</v>
      </c>
      <c r="P135" s="225">
        <v>0</v>
      </c>
      <c r="Q135" s="225">
        <f>ROUND(E135*P135,2)</f>
        <v>0</v>
      </c>
      <c r="R135" s="225"/>
      <c r="S135" s="225" t="s">
        <v>110</v>
      </c>
      <c r="T135" s="225" t="s">
        <v>111</v>
      </c>
      <c r="U135" s="225">
        <v>0</v>
      </c>
      <c r="V135" s="225">
        <f>ROUND(E135*U135,2)</f>
        <v>0</v>
      </c>
      <c r="W135" s="22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146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40">
        <v>120</v>
      </c>
      <c r="B136" s="241" t="s">
        <v>360</v>
      </c>
      <c r="C136" s="251" t="s">
        <v>361</v>
      </c>
      <c r="D136" s="242" t="s">
        <v>144</v>
      </c>
      <c r="E136" s="243">
        <v>1</v>
      </c>
      <c r="F136" s="244"/>
      <c r="G136" s="245">
        <f>ROUND(E136*F136,2)</f>
        <v>0</v>
      </c>
      <c r="H136" s="226"/>
      <c r="I136" s="225">
        <f>ROUND(E136*H136,2)</f>
        <v>0</v>
      </c>
      <c r="J136" s="226"/>
      <c r="K136" s="225">
        <f>ROUND(E136*J136,2)</f>
        <v>0</v>
      </c>
      <c r="L136" s="225">
        <v>21</v>
      </c>
      <c r="M136" s="225">
        <f>G136*(1+L136/100)</f>
        <v>0</v>
      </c>
      <c r="N136" s="225">
        <v>7.6E-3</v>
      </c>
      <c r="O136" s="225">
        <f>ROUND(E136*N136,2)</f>
        <v>0.01</v>
      </c>
      <c r="P136" s="225">
        <v>0</v>
      </c>
      <c r="Q136" s="225">
        <f>ROUND(E136*P136,2)</f>
        <v>0</v>
      </c>
      <c r="R136" s="225"/>
      <c r="S136" s="225" t="s">
        <v>110</v>
      </c>
      <c r="T136" s="225" t="s">
        <v>122</v>
      </c>
      <c r="U136" s="225">
        <v>0</v>
      </c>
      <c r="V136" s="225">
        <f>ROUND(E136*U136,2)</f>
        <v>0</v>
      </c>
      <c r="W136" s="22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146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34">
        <v>121</v>
      </c>
      <c r="B137" s="235" t="s">
        <v>362</v>
      </c>
      <c r="C137" s="252" t="s">
        <v>363</v>
      </c>
      <c r="D137" s="236" t="s">
        <v>144</v>
      </c>
      <c r="E137" s="237">
        <v>1</v>
      </c>
      <c r="F137" s="238"/>
      <c r="G137" s="239">
        <f>ROUND(E137*F137,2)</f>
        <v>0</v>
      </c>
      <c r="H137" s="226"/>
      <c r="I137" s="225">
        <f>ROUND(E137*H137,2)</f>
        <v>0</v>
      </c>
      <c r="J137" s="226"/>
      <c r="K137" s="225">
        <f>ROUND(E137*J137,2)</f>
        <v>0</v>
      </c>
      <c r="L137" s="225">
        <v>21</v>
      </c>
      <c r="M137" s="225">
        <f>G137*(1+L137/100)</f>
        <v>0</v>
      </c>
      <c r="N137" s="225">
        <v>1.1900000000000001E-2</v>
      </c>
      <c r="O137" s="225">
        <f>ROUND(E137*N137,2)</f>
        <v>0.01</v>
      </c>
      <c r="P137" s="225">
        <v>0</v>
      </c>
      <c r="Q137" s="225">
        <f>ROUND(E137*P137,2)</f>
        <v>0</v>
      </c>
      <c r="R137" s="225" t="s">
        <v>145</v>
      </c>
      <c r="S137" s="225" t="s">
        <v>122</v>
      </c>
      <c r="T137" s="225" t="s">
        <v>122</v>
      </c>
      <c r="U137" s="225">
        <v>0</v>
      </c>
      <c r="V137" s="225">
        <f>ROUND(E137*U137,2)</f>
        <v>0</v>
      </c>
      <c r="W137" s="22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146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23"/>
      <c r="B138" s="224"/>
      <c r="C138" s="253" t="s">
        <v>364</v>
      </c>
      <c r="D138" s="246"/>
      <c r="E138" s="246"/>
      <c r="F138" s="246"/>
      <c r="G138" s="246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309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40">
        <v>122</v>
      </c>
      <c r="B139" s="241" t="s">
        <v>365</v>
      </c>
      <c r="C139" s="251" t="s">
        <v>366</v>
      </c>
      <c r="D139" s="242" t="s">
        <v>144</v>
      </c>
      <c r="E139" s="243">
        <v>1</v>
      </c>
      <c r="F139" s="244"/>
      <c r="G139" s="245">
        <f>ROUND(E139*F139,2)</f>
        <v>0</v>
      </c>
      <c r="H139" s="226"/>
      <c r="I139" s="225">
        <f>ROUND(E139*H139,2)</f>
        <v>0</v>
      </c>
      <c r="J139" s="226"/>
      <c r="K139" s="225">
        <f>ROUND(E139*J139,2)</f>
        <v>0</v>
      </c>
      <c r="L139" s="225">
        <v>21</v>
      </c>
      <c r="M139" s="225">
        <f>G139*(1+L139/100)</f>
        <v>0</v>
      </c>
      <c r="N139" s="225">
        <v>5.9999999999999995E-4</v>
      </c>
      <c r="O139" s="225">
        <f>ROUND(E139*N139,2)</f>
        <v>0</v>
      </c>
      <c r="P139" s="225">
        <v>0</v>
      </c>
      <c r="Q139" s="225">
        <f>ROUND(E139*P139,2)</f>
        <v>0</v>
      </c>
      <c r="R139" s="225"/>
      <c r="S139" s="225" t="s">
        <v>110</v>
      </c>
      <c r="T139" s="225" t="s">
        <v>134</v>
      </c>
      <c r="U139" s="225">
        <v>0</v>
      </c>
      <c r="V139" s="225">
        <f>ROUND(E139*U139,2)</f>
        <v>0</v>
      </c>
      <c r="W139" s="22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146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ht="22.5" outlineLevel="1" x14ac:dyDescent="0.2">
      <c r="A140" s="240">
        <v>123</v>
      </c>
      <c r="B140" s="241" t="s">
        <v>367</v>
      </c>
      <c r="C140" s="251" t="s">
        <v>368</v>
      </c>
      <c r="D140" s="242" t="s">
        <v>144</v>
      </c>
      <c r="E140" s="243">
        <v>3</v>
      </c>
      <c r="F140" s="244"/>
      <c r="G140" s="245">
        <f>ROUND(E140*F140,2)</f>
        <v>0</v>
      </c>
      <c r="H140" s="226"/>
      <c r="I140" s="225">
        <f>ROUND(E140*H140,2)</f>
        <v>0</v>
      </c>
      <c r="J140" s="226"/>
      <c r="K140" s="225">
        <f>ROUND(E140*J140,2)</f>
        <v>0</v>
      </c>
      <c r="L140" s="225">
        <v>21</v>
      </c>
      <c r="M140" s="225">
        <f>G140*(1+L140/100)</f>
        <v>0</v>
      </c>
      <c r="N140" s="225">
        <v>1.3500000000000001E-3</v>
      </c>
      <c r="O140" s="225">
        <f>ROUND(E140*N140,2)</f>
        <v>0</v>
      </c>
      <c r="P140" s="225">
        <v>0</v>
      </c>
      <c r="Q140" s="225">
        <f>ROUND(E140*P140,2)</f>
        <v>0</v>
      </c>
      <c r="R140" s="225"/>
      <c r="S140" s="225" t="s">
        <v>110</v>
      </c>
      <c r="T140" s="225" t="s">
        <v>122</v>
      </c>
      <c r="U140" s="225">
        <v>0</v>
      </c>
      <c r="V140" s="225">
        <f>ROUND(E140*U140,2)</f>
        <v>0</v>
      </c>
      <c r="W140" s="22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146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ht="22.5" outlineLevel="1" x14ac:dyDescent="0.2">
      <c r="A141" s="240">
        <v>124</v>
      </c>
      <c r="B141" s="241" t="s">
        <v>369</v>
      </c>
      <c r="C141" s="251" t="s">
        <v>370</v>
      </c>
      <c r="D141" s="242" t="s">
        <v>307</v>
      </c>
      <c r="E141" s="243">
        <v>6</v>
      </c>
      <c r="F141" s="244"/>
      <c r="G141" s="245">
        <f>ROUND(E141*F141,2)</f>
        <v>0</v>
      </c>
      <c r="H141" s="226"/>
      <c r="I141" s="225">
        <f>ROUND(E141*H141,2)</f>
        <v>0</v>
      </c>
      <c r="J141" s="226"/>
      <c r="K141" s="225">
        <f>ROUND(E141*J141,2)</f>
        <v>0</v>
      </c>
      <c r="L141" s="225">
        <v>21</v>
      </c>
      <c r="M141" s="225">
        <f>G141*(1+L141/100)</f>
        <v>0</v>
      </c>
      <c r="N141" s="225">
        <v>1.9E-2</v>
      </c>
      <c r="O141" s="225">
        <f>ROUND(E141*N141,2)</f>
        <v>0.11</v>
      </c>
      <c r="P141" s="225">
        <v>0</v>
      </c>
      <c r="Q141" s="225">
        <f>ROUND(E141*P141,2)</f>
        <v>0</v>
      </c>
      <c r="R141" s="225" t="s">
        <v>145</v>
      </c>
      <c r="S141" s="225" t="s">
        <v>122</v>
      </c>
      <c r="T141" s="225" t="s">
        <v>122</v>
      </c>
      <c r="U141" s="225">
        <v>0</v>
      </c>
      <c r="V141" s="225">
        <f>ROUND(E141*U141,2)</f>
        <v>0</v>
      </c>
      <c r="W141" s="22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146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ht="22.5" outlineLevel="1" x14ac:dyDescent="0.2">
      <c r="A142" s="240">
        <v>125</v>
      </c>
      <c r="B142" s="241" t="s">
        <v>371</v>
      </c>
      <c r="C142" s="251" t="s">
        <v>372</v>
      </c>
      <c r="D142" s="242" t="s">
        <v>307</v>
      </c>
      <c r="E142" s="243">
        <v>6</v>
      </c>
      <c r="F142" s="244"/>
      <c r="G142" s="245">
        <f>ROUND(E142*F142,2)</f>
        <v>0</v>
      </c>
      <c r="H142" s="226"/>
      <c r="I142" s="225">
        <f>ROUND(E142*H142,2)</f>
        <v>0</v>
      </c>
      <c r="J142" s="226"/>
      <c r="K142" s="225">
        <f>ROUND(E142*J142,2)</f>
        <v>0</v>
      </c>
      <c r="L142" s="225">
        <v>21</v>
      </c>
      <c r="M142" s="225">
        <f>G142*(1+L142/100)</f>
        <v>0</v>
      </c>
      <c r="N142" s="225">
        <v>2.9000000000000001E-2</v>
      </c>
      <c r="O142" s="225">
        <f>ROUND(E142*N142,2)</f>
        <v>0.17</v>
      </c>
      <c r="P142" s="225">
        <v>0</v>
      </c>
      <c r="Q142" s="225">
        <f>ROUND(E142*P142,2)</f>
        <v>0</v>
      </c>
      <c r="R142" s="225" t="s">
        <v>145</v>
      </c>
      <c r="S142" s="225" t="s">
        <v>122</v>
      </c>
      <c r="T142" s="225" t="s">
        <v>111</v>
      </c>
      <c r="U142" s="225">
        <v>0</v>
      </c>
      <c r="V142" s="225">
        <f>ROUND(E142*U142,2)</f>
        <v>0</v>
      </c>
      <c r="W142" s="22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146</v>
      </c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34">
        <v>126</v>
      </c>
      <c r="B143" s="235" t="s">
        <v>373</v>
      </c>
      <c r="C143" s="252" t="s">
        <v>374</v>
      </c>
      <c r="D143" s="236" t="s">
        <v>133</v>
      </c>
      <c r="E143" s="237">
        <v>1</v>
      </c>
      <c r="F143" s="238"/>
      <c r="G143" s="239">
        <f>ROUND(E143*F143,2)</f>
        <v>0</v>
      </c>
      <c r="H143" s="226"/>
      <c r="I143" s="225">
        <f>ROUND(E143*H143,2)</f>
        <v>0</v>
      </c>
      <c r="J143" s="226"/>
      <c r="K143" s="225">
        <f>ROUND(E143*J143,2)</f>
        <v>0</v>
      </c>
      <c r="L143" s="225">
        <v>21</v>
      </c>
      <c r="M143" s="225">
        <f>G143*(1+L143/100)</f>
        <v>0</v>
      </c>
      <c r="N143" s="225">
        <v>0</v>
      </c>
      <c r="O143" s="225">
        <f>ROUND(E143*N143,2)</f>
        <v>0</v>
      </c>
      <c r="P143" s="225">
        <v>0</v>
      </c>
      <c r="Q143" s="225">
        <f>ROUND(E143*P143,2)</f>
        <v>0</v>
      </c>
      <c r="R143" s="225"/>
      <c r="S143" s="225" t="s">
        <v>110</v>
      </c>
      <c r="T143" s="225" t="s">
        <v>111</v>
      </c>
      <c r="U143" s="225">
        <v>0</v>
      </c>
      <c r="V143" s="225">
        <f>ROUND(E143*U143,2)</f>
        <v>0</v>
      </c>
      <c r="W143" s="22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146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23"/>
      <c r="B144" s="224"/>
      <c r="C144" s="253" t="s">
        <v>375</v>
      </c>
      <c r="D144" s="246"/>
      <c r="E144" s="246"/>
      <c r="F144" s="246"/>
      <c r="G144" s="246"/>
      <c r="H144" s="225"/>
      <c r="I144" s="225"/>
      <c r="J144" s="225"/>
      <c r="K144" s="225"/>
      <c r="L144" s="225"/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309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34">
        <v>127</v>
      </c>
      <c r="B145" s="235" t="s">
        <v>376</v>
      </c>
      <c r="C145" s="252" t="s">
        <v>377</v>
      </c>
      <c r="D145" s="236" t="s">
        <v>144</v>
      </c>
      <c r="E145" s="237">
        <v>1</v>
      </c>
      <c r="F145" s="238"/>
      <c r="G145" s="239">
        <f>ROUND(E145*F145,2)</f>
        <v>0</v>
      </c>
      <c r="H145" s="226"/>
      <c r="I145" s="225">
        <f>ROUND(E145*H145,2)</f>
        <v>0</v>
      </c>
      <c r="J145" s="226"/>
      <c r="K145" s="225">
        <f>ROUND(E145*J145,2)</f>
        <v>0</v>
      </c>
      <c r="L145" s="225">
        <v>21</v>
      </c>
      <c r="M145" s="225">
        <f>G145*(1+L145/100)</f>
        <v>0</v>
      </c>
      <c r="N145" s="225">
        <v>9.1999999999999998E-3</v>
      </c>
      <c r="O145" s="225">
        <f>ROUND(E145*N145,2)</f>
        <v>0.01</v>
      </c>
      <c r="P145" s="225">
        <v>0</v>
      </c>
      <c r="Q145" s="225">
        <f>ROUND(E145*P145,2)</f>
        <v>0</v>
      </c>
      <c r="R145" s="225"/>
      <c r="S145" s="225" t="s">
        <v>110</v>
      </c>
      <c r="T145" s="225" t="s">
        <v>111</v>
      </c>
      <c r="U145" s="225">
        <v>0</v>
      </c>
      <c r="V145" s="225">
        <f>ROUND(E145*U145,2)</f>
        <v>0</v>
      </c>
      <c r="W145" s="22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146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">
      <c r="A146" s="223"/>
      <c r="B146" s="224"/>
      <c r="C146" s="253" t="s">
        <v>378</v>
      </c>
      <c r="D146" s="246"/>
      <c r="E146" s="246"/>
      <c r="F146" s="246"/>
      <c r="G146" s="246"/>
      <c r="H146" s="225"/>
      <c r="I146" s="225"/>
      <c r="J146" s="225"/>
      <c r="K146" s="225"/>
      <c r="L146" s="225"/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309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ht="22.5" outlineLevel="1" x14ac:dyDescent="0.2">
      <c r="A147" s="234">
        <v>128</v>
      </c>
      <c r="B147" s="235" t="s">
        <v>379</v>
      </c>
      <c r="C147" s="252" t="s">
        <v>380</v>
      </c>
      <c r="D147" s="236" t="s">
        <v>144</v>
      </c>
      <c r="E147" s="237">
        <v>1</v>
      </c>
      <c r="F147" s="238"/>
      <c r="G147" s="239">
        <f>ROUND(E147*F147,2)</f>
        <v>0</v>
      </c>
      <c r="H147" s="226"/>
      <c r="I147" s="225">
        <f>ROUND(E147*H147,2)</f>
        <v>0</v>
      </c>
      <c r="J147" s="226"/>
      <c r="K147" s="225">
        <f>ROUND(E147*J147,2)</f>
        <v>0</v>
      </c>
      <c r="L147" s="225">
        <v>21</v>
      </c>
      <c r="M147" s="225">
        <f>G147*(1+L147/100)</f>
        <v>0</v>
      </c>
      <c r="N147" s="225">
        <v>6.1000000000000004E-3</v>
      </c>
      <c r="O147" s="225">
        <f>ROUND(E147*N147,2)</f>
        <v>0.01</v>
      </c>
      <c r="P147" s="225">
        <v>0</v>
      </c>
      <c r="Q147" s="225">
        <f>ROUND(E147*P147,2)</f>
        <v>0</v>
      </c>
      <c r="R147" s="225"/>
      <c r="S147" s="225" t="s">
        <v>110</v>
      </c>
      <c r="T147" s="225" t="s">
        <v>111</v>
      </c>
      <c r="U147" s="225">
        <v>0</v>
      </c>
      <c r="V147" s="225">
        <f>ROUND(E147*U147,2)</f>
        <v>0</v>
      </c>
      <c r="W147" s="22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146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23"/>
      <c r="B148" s="224"/>
      <c r="C148" s="253" t="s">
        <v>381</v>
      </c>
      <c r="D148" s="246"/>
      <c r="E148" s="246"/>
      <c r="F148" s="246"/>
      <c r="G148" s="246"/>
      <c r="H148" s="225"/>
      <c r="I148" s="225"/>
      <c r="J148" s="225"/>
      <c r="K148" s="225"/>
      <c r="L148" s="225"/>
      <c r="M148" s="225"/>
      <c r="N148" s="225"/>
      <c r="O148" s="225"/>
      <c r="P148" s="225"/>
      <c r="Q148" s="225"/>
      <c r="R148" s="225"/>
      <c r="S148" s="225"/>
      <c r="T148" s="225"/>
      <c r="U148" s="225"/>
      <c r="V148" s="225"/>
      <c r="W148" s="22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309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ht="22.5" outlineLevel="1" x14ac:dyDescent="0.2">
      <c r="A149" s="234">
        <v>129</v>
      </c>
      <c r="B149" s="235" t="s">
        <v>382</v>
      </c>
      <c r="C149" s="252" t="s">
        <v>383</v>
      </c>
      <c r="D149" s="236" t="s">
        <v>144</v>
      </c>
      <c r="E149" s="237">
        <v>1</v>
      </c>
      <c r="F149" s="238"/>
      <c r="G149" s="239">
        <f>ROUND(E149*F149,2)</f>
        <v>0</v>
      </c>
      <c r="H149" s="226"/>
      <c r="I149" s="225">
        <f>ROUND(E149*H149,2)</f>
        <v>0</v>
      </c>
      <c r="J149" s="226"/>
      <c r="K149" s="225">
        <f>ROUND(E149*J149,2)</f>
        <v>0</v>
      </c>
      <c r="L149" s="225">
        <v>21</v>
      </c>
      <c r="M149" s="225">
        <f>G149*(1+L149/100)</f>
        <v>0</v>
      </c>
      <c r="N149" s="225">
        <v>0.219</v>
      </c>
      <c r="O149" s="225">
        <f>ROUND(E149*N149,2)</f>
        <v>0.22</v>
      </c>
      <c r="P149" s="225">
        <v>0</v>
      </c>
      <c r="Q149" s="225">
        <f>ROUND(E149*P149,2)</f>
        <v>0</v>
      </c>
      <c r="R149" s="225"/>
      <c r="S149" s="225" t="s">
        <v>110</v>
      </c>
      <c r="T149" s="225" t="s">
        <v>111</v>
      </c>
      <c r="U149" s="225">
        <v>0</v>
      </c>
      <c r="V149" s="225">
        <f>ROUND(E149*U149,2)</f>
        <v>0</v>
      </c>
      <c r="W149" s="22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146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23"/>
      <c r="B150" s="224"/>
      <c r="C150" s="253" t="s">
        <v>384</v>
      </c>
      <c r="D150" s="246"/>
      <c r="E150" s="246"/>
      <c r="F150" s="246"/>
      <c r="G150" s="246"/>
      <c r="H150" s="225"/>
      <c r="I150" s="225"/>
      <c r="J150" s="225"/>
      <c r="K150" s="225"/>
      <c r="L150" s="225"/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309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40">
        <v>130</v>
      </c>
      <c r="B151" s="241" t="s">
        <v>385</v>
      </c>
      <c r="C151" s="251" t="s">
        <v>386</v>
      </c>
      <c r="D151" s="242" t="s">
        <v>130</v>
      </c>
      <c r="E151" s="243">
        <v>0.56445000000000001</v>
      </c>
      <c r="F151" s="244"/>
      <c r="G151" s="245">
        <f>ROUND(E151*F151,2)</f>
        <v>0</v>
      </c>
      <c r="H151" s="226"/>
      <c r="I151" s="225">
        <f>ROUND(E151*H151,2)</f>
        <v>0</v>
      </c>
      <c r="J151" s="226"/>
      <c r="K151" s="225">
        <f>ROUND(E151*J151,2)</f>
        <v>0</v>
      </c>
      <c r="L151" s="225">
        <v>21</v>
      </c>
      <c r="M151" s="225">
        <f>G151*(1+L151/100)</f>
        <v>0</v>
      </c>
      <c r="N151" s="225">
        <v>0</v>
      </c>
      <c r="O151" s="225">
        <f>ROUND(E151*N151,2)</f>
        <v>0</v>
      </c>
      <c r="P151" s="225">
        <v>0</v>
      </c>
      <c r="Q151" s="225">
        <f>ROUND(E151*P151,2)</f>
        <v>0</v>
      </c>
      <c r="R151" s="225"/>
      <c r="S151" s="225" t="s">
        <v>122</v>
      </c>
      <c r="T151" s="225" t="s">
        <v>122</v>
      </c>
      <c r="U151" s="225">
        <v>5.0640000000000001</v>
      </c>
      <c r="V151" s="225">
        <f>ROUND(E151*U151,2)</f>
        <v>2.86</v>
      </c>
      <c r="W151" s="22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325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40">
        <v>131</v>
      </c>
      <c r="B152" s="241" t="s">
        <v>387</v>
      </c>
      <c r="C152" s="251" t="s">
        <v>388</v>
      </c>
      <c r="D152" s="242" t="s">
        <v>130</v>
      </c>
      <c r="E152" s="243">
        <v>0.22059999999999999</v>
      </c>
      <c r="F152" s="244"/>
      <c r="G152" s="245">
        <f>ROUND(E152*F152,2)</f>
        <v>0</v>
      </c>
      <c r="H152" s="226"/>
      <c r="I152" s="225">
        <f>ROUND(E152*H152,2)</f>
        <v>0</v>
      </c>
      <c r="J152" s="226"/>
      <c r="K152" s="225">
        <f>ROUND(E152*J152,2)</f>
        <v>0</v>
      </c>
      <c r="L152" s="225">
        <v>21</v>
      </c>
      <c r="M152" s="225">
        <f>G152*(1+L152/100)</f>
        <v>0</v>
      </c>
      <c r="N152" s="225">
        <v>0</v>
      </c>
      <c r="O152" s="225">
        <f>ROUND(E152*N152,2)</f>
        <v>0</v>
      </c>
      <c r="P152" s="225">
        <v>0</v>
      </c>
      <c r="Q152" s="225">
        <f>ROUND(E152*P152,2)</f>
        <v>0</v>
      </c>
      <c r="R152" s="225"/>
      <c r="S152" s="225" t="s">
        <v>122</v>
      </c>
      <c r="T152" s="225" t="s">
        <v>122</v>
      </c>
      <c r="U152" s="225">
        <v>4.2300000000000004</v>
      </c>
      <c r="V152" s="225">
        <f>ROUND(E152*U152,2)</f>
        <v>0.93</v>
      </c>
      <c r="W152" s="22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187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x14ac:dyDescent="0.2">
      <c r="A153" s="228" t="s">
        <v>105</v>
      </c>
      <c r="B153" s="229" t="s">
        <v>64</v>
      </c>
      <c r="C153" s="250" t="s">
        <v>65</v>
      </c>
      <c r="D153" s="230"/>
      <c r="E153" s="231"/>
      <c r="F153" s="232"/>
      <c r="G153" s="233">
        <f>SUMIF(AG154:AG174,"&lt;&gt;NOR",G154:G174)</f>
        <v>0</v>
      </c>
      <c r="H153" s="227"/>
      <c r="I153" s="227">
        <f>SUM(I154:I174)</f>
        <v>0</v>
      </c>
      <c r="J153" s="227"/>
      <c r="K153" s="227">
        <f>SUM(K154:K174)</f>
        <v>0</v>
      </c>
      <c r="L153" s="227"/>
      <c r="M153" s="227">
        <f>SUM(M154:M174)</f>
        <v>0</v>
      </c>
      <c r="N153" s="227"/>
      <c r="O153" s="227">
        <f>SUM(O154:O174)</f>
        <v>2.4700000000000002</v>
      </c>
      <c r="P153" s="227"/>
      <c r="Q153" s="227">
        <f>SUM(Q154:Q174)</f>
        <v>15.18</v>
      </c>
      <c r="R153" s="227"/>
      <c r="S153" s="227"/>
      <c r="T153" s="227"/>
      <c r="U153" s="227"/>
      <c r="V153" s="227">
        <f>SUM(V154:V174)</f>
        <v>345.9</v>
      </c>
      <c r="W153" s="227"/>
      <c r="AG153" t="s">
        <v>106</v>
      </c>
    </row>
    <row r="154" spans="1:60" outlineLevel="1" x14ac:dyDescent="0.2">
      <c r="A154" s="240">
        <v>132</v>
      </c>
      <c r="B154" s="241" t="s">
        <v>389</v>
      </c>
      <c r="C154" s="251" t="s">
        <v>390</v>
      </c>
      <c r="D154" s="242" t="s">
        <v>144</v>
      </c>
      <c r="E154" s="243">
        <v>1</v>
      </c>
      <c r="F154" s="244"/>
      <c r="G154" s="245">
        <f>ROUND(E154*F154,2)</f>
        <v>0</v>
      </c>
      <c r="H154" s="226"/>
      <c r="I154" s="225">
        <f>ROUND(E154*H154,2)</f>
        <v>0</v>
      </c>
      <c r="J154" s="226"/>
      <c r="K154" s="225">
        <f>ROUND(E154*J154,2)</f>
        <v>0</v>
      </c>
      <c r="L154" s="225">
        <v>21</v>
      </c>
      <c r="M154" s="225">
        <f>G154*(1+L154/100)</f>
        <v>0</v>
      </c>
      <c r="N154" s="225">
        <v>2.7000000000000001E-3</v>
      </c>
      <c r="O154" s="225">
        <f>ROUND(E154*N154,2)</f>
        <v>0</v>
      </c>
      <c r="P154" s="225">
        <v>1.78</v>
      </c>
      <c r="Q154" s="225">
        <f>ROUND(E154*P154,2)</f>
        <v>1.78</v>
      </c>
      <c r="R154" s="225"/>
      <c r="S154" s="225" t="s">
        <v>122</v>
      </c>
      <c r="T154" s="225" t="s">
        <v>122</v>
      </c>
      <c r="U154" s="225">
        <v>29.126999999999999</v>
      </c>
      <c r="V154" s="225">
        <f>ROUND(E154*U154,2)</f>
        <v>29.13</v>
      </c>
      <c r="W154" s="22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123</v>
      </c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40">
        <v>133</v>
      </c>
      <c r="B155" s="241" t="s">
        <v>391</v>
      </c>
      <c r="C155" s="251" t="s">
        <v>392</v>
      </c>
      <c r="D155" s="242" t="s">
        <v>144</v>
      </c>
      <c r="E155" s="243">
        <v>2</v>
      </c>
      <c r="F155" s="244"/>
      <c r="G155" s="245">
        <f>ROUND(E155*F155,2)</f>
        <v>0</v>
      </c>
      <c r="H155" s="226"/>
      <c r="I155" s="225">
        <f>ROUND(E155*H155,2)</f>
        <v>0</v>
      </c>
      <c r="J155" s="226"/>
      <c r="K155" s="225">
        <f>ROUND(E155*J155,2)</f>
        <v>0</v>
      </c>
      <c r="L155" s="225">
        <v>21</v>
      </c>
      <c r="M155" s="225">
        <f>G155*(1+L155/100)</f>
        <v>0</v>
      </c>
      <c r="N155" s="225">
        <v>6.1199999999999996E-3</v>
      </c>
      <c r="O155" s="225">
        <f>ROUND(E155*N155,2)</f>
        <v>0.01</v>
      </c>
      <c r="P155" s="225">
        <v>6.585</v>
      </c>
      <c r="Q155" s="225">
        <f>ROUND(E155*P155,2)</f>
        <v>13.17</v>
      </c>
      <c r="R155" s="225"/>
      <c r="S155" s="225" t="s">
        <v>122</v>
      </c>
      <c r="T155" s="225" t="s">
        <v>122</v>
      </c>
      <c r="U155" s="225">
        <v>44.877000000000002</v>
      </c>
      <c r="V155" s="225">
        <f>ROUND(E155*U155,2)</f>
        <v>89.75</v>
      </c>
      <c r="W155" s="22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123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">
      <c r="A156" s="240">
        <v>134</v>
      </c>
      <c r="B156" s="241" t="s">
        <v>393</v>
      </c>
      <c r="C156" s="251" t="s">
        <v>394</v>
      </c>
      <c r="D156" s="242" t="s">
        <v>144</v>
      </c>
      <c r="E156" s="243">
        <v>1</v>
      </c>
      <c r="F156" s="244"/>
      <c r="G156" s="245">
        <f>ROUND(E156*F156,2)</f>
        <v>0</v>
      </c>
      <c r="H156" s="226"/>
      <c r="I156" s="225">
        <f>ROUND(E156*H156,2)</f>
        <v>0</v>
      </c>
      <c r="J156" s="226"/>
      <c r="K156" s="225">
        <f>ROUND(E156*J156,2)</f>
        <v>0</v>
      </c>
      <c r="L156" s="225">
        <v>21</v>
      </c>
      <c r="M156" s="225">
        <f>G156*(1+L156/100)</f>
        <v>0</v>
      </c>
      <c r="N156" s="225">
        <v>2.5999999999999998E-4</v>
      </c>
      <c r="O156" s="225">
        <f>ROUND(E156*N156,2)</f>
        <v>0</v>
      </c>
      <c r="P156" s="225">
        <v>7.4999999999999997E-2</v>
      </c>
      <c r="Q156" s="225">
        <f>ROUND(E156*P156,2)</f>
        <v>0.08</v>
      </c>
      <c r="R156" s="225"/>
      <c r="S156" s="225" t="s">
        <v>122</v>
      </c>
      <c r="T156" s="225" t="s">
        <v>122</v>
      </c>
      <c r="U156" s="225">
        <v>2.2570000000000001</v>
      </c>
      <c r="V156" s="225">
        <f>ROUND(E156*U156,2)</f>
        <v>2.2599999999999998</v>
      </c>
      <c r="W156" s="22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123</v>
      </c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40">
        <v>135</v>
      </c>
      <c r="B157" s="241" t="s">
        <v>395</v>
      </c>
      <c r="C157" s="251" t="s">
        <v>396</v>
      </c>
      <c r="D157" s="242" t="s">
        <v>397</v>
      </c>
      <c r="E157" s="243">
        <v>1</v>
      </c>
      <c r="F157" s="244"/>
      <c r="G157" s="245">
        <f>ROUND(E157*F157,2)</f>
        <v>0</v>
      </c>
      <c r="H157" s="226"/>
      <c r="I157" s="225">
        <f>ROUND(E157*H157,2)</f>
        <v>0</v>
      </c>
      <c r="J157" s="226"/>
      <c r="K157" s="225">
        <f>ROUND(E157*J157,2)</f>
        <v>0</v>
      </c>
      <c r="L157" s="225">
        <v>21</v>
      </c>
      <c r="M157" s="225">
        <f>G157*(1+L157/100)</f>
        <v>0</v>
      </c>
      <c r="N157" s="225">
        <v>0.13830000000000001</v>
      </c>
      <c r="O157" s="225">
        <f>ROUND(E157*N157,2)</f>
        <v>0.14000000000000001</v>
      </c>
      <c r="P157" s="225">
        <v>0</v>
      </c>
      <c r="Q157" s="225">
        <f>ROUND(E157*P157,2)</f>
        <v>0</v>
      </c>
      <c r="R157" s="225"/>
      <c r="S157" s="225" t="s">
        <v>110</v>
      </c>
      <c r="T157" s="225" t="s">
        <v>111</v>
      </c>
      <c r="U157" s="225">
        <v>0</v>
      </c>
      <c r="V157" s="225">
        <f>ROUND(E157*U157,2)</f>
        <v>0</v>
      </c>
      <c r="W157" s="22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123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">
      <c r="A158" s="240">
        <v>136</v>
      </c>
      <c r="B158" s="241" t="s">
        <v>398</v>
      </c>
      <c r="C158" s="251" t="s">
        <v>399</v>
      </c>
      <c r="D158" s="242" t="s">
        <v>400</v>
      </c>
      <c r="E158" s="243">
        <v>1</v>
      </c>
      <c r="F158" s="244"/>
      <c r="G158" s="245">
        <f>ROUND(E158*F158,2)</f>
        <v>0</v>
      </c>
      <c r="H158" s="226"/>
      <c r="I158" s="225">
        <f>ROUND(E158*H158,2)</f>
        <v>0</v>
      </c>
      <c r="J158" s="226"/>
      <c r="K158" s="225">
        <f>ROUND(E158*J158,2)</f>
        <v>0</v>
      </c>
      <c r="L158" s="225">
        <v>21</v>
      </c>
      <c r="M158" s="225">
        <f>G158*(1+L158/100)</f>
        <v>0</v>
      </c>
      <c r="N158" s="225">
        <v>0</v>
      </c>
      <c r="O158" s="225">
        <f>ROUND(E158*N158,2)</f>
        <v>0</v>
      </c>
      <c r="P158" s="225">
        <v>0</v>
      </c>
      <c r="Q158" s="225">
        <f>ROUND(E158*P158,2)</f>
        <v>0</v>
      </c>
      <c r="R158" s="225"/>
      <c r="S158" s="225" t="s">
        <v>110</v>
      </c>
      <c r="T158" s="225" t="s">
        <v>111</v>
      </c>
      <c r="U158" s="225">
        <v>0</v>
      </c>
      <c r="V158" s="225">
        <f>ROUND(E158*U158,2)</f>
        <v>0</v>
      </c>
      <c r="W158" s="22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401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40">
        <v>137</v>
      </c>
      <c r="B159" s="241" t="s">
        <v>402</v>
      </c>
      <c r="C159" s="251" t="s">
        <v>403</v>
      </c>
      <c r="D159" s="242" t="s">
        <v>397</v>
      </c>
      <c r="E159" s="243">
        <v>2</v>
      </c>
      <c r="F159" s="244"/>
      <c r="G159" s="245">
        <f>ROUND(E159*F159,2)</f>
        <v>0</v>
      </c>
      <c r="H159" s="226"/>
      <c r="I159" s="225">
        <f>ROUND(E159*H159,2)</f>
        <v>0</v>
      </c>
      <c r="J159" s="226"/>
      <c r="K159" s="225">
        <f>ROUND(E159*J159,2)</f>
        <v>0</v>
      </c>
      <c r="L159" s="225">
        <v>21</v>
      </c>
      <c r="M159" s="225">
        <f>G159*(1+L159/100)</f>
        <v>0</v>
      </c>
      <c r="N159" s="225">
        <v>0.7</v>
      </c>
      <c r="O159" s="225">
        <f>ROUND(E159*N159,2)</f>
        <v>1.4</v>
      </c>
      <c r="P159" s="225">
        <v>0</v>
      </c>
      <c r="Q159" s="225">
        <f>ROUND(E159*P159,2)</f>
        <v>0</v>
      </c>
      <c r="R159" s="225"/>
      <c r="S159" s="225" t="s">
        <v>110</v>
      </c>
      <c r="T159" s="225" t="s">
        <v>111</v>
      </c>
      <c r="U159" s="225">
        <v>10.5261</v>
      </c>
      <c r="V159" s="225">
        <f>ROUND(E159*U159,2)</f>
        <v>21.05</v>
      </c>
      <c r="W159" s="22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123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40">
        <v>138</v>
      </c>
      <c r="B160" s="241" t="s">
        <v>404</v>
      </c>
      <c r="C160" s="251" t="s">
        <v>405</v>
      </c>
      <c r="D160" s="242" t="s">
        <v>144</v>
      </c>
      <c r="E160" s="243">
        <v>2</v>
      </c>
      <c r="F160" s="244"/>
      <c r="G160" s="245">
        <f>ROUND(E160*F160,2)</f>
        <v>0</v>
      </c>
      <c r="H160" s="226"/>
      <c r="I160" s="225">
        <f>ROUND(E160*H160,2)</f>
        <v>0</v>
      </c>
      <c r="J160" s="226"/>
      <c r="K160" s="225">
        <f>ROUND(E160*J160,2)</f>
        <v>0</v>
      </c>
      <c r="L160" s="225">
        <v>21</v>
      </c>
      <c r="M160" s="225">
        <f>G160*(1+L160/100)</f>
        <v>0</v>
      </c>
      <c r="N160" s="225">
        <v>2.5999999999999998E-4</v>
      </c>
      <c r="O160" s="225">
        <f>ROUND(E160*N160,2)</f>
        <v>0</v>
      </c>
      <c r="P160" s="225">
        <v>7.4999999999999997E-2</v>
      </c>
      <c r="Q160" s="225">
        <f>ROUND(E160*P160,2)</f>
        <v>0.15</v>
      </c>
      <c r="R160" s="225"/>
      <c r="S160" s="225" t="s">
        <v>110</v>
      </c>
      <c r="T160" s="225" t="s">
        <v>111</v>
      </c>
      <c r="U160" s="225">
        <v>2.2570000000000001</v>
      </c>
      <c r="V160" s="225">
        <f>ROUND(E160*U160,2)</f>
        <v>4.51</v>
      </c>
      <c r="W160" s="22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123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ht="22.5" outlineLevel="1" x14ac:dyDescent="0.2">
      <c r="A161" s="240">
        <v>139</v>
      </c>
      <c r="B161" s="241" t="s">
        <v>406</v>
      </c>
      <c r="C161" s="251" t="s">
        <v>407</v>
      </c>
      <c r="D161" s="242" t="s">
        <v>397</v>
      </c>
      <c r="E161" s="243">
        <v>1</v>
      </c>
      <c r="F161" s="244"/>
      <c r="G161" s="245">
        <f>ROUND(E161*F161,2)</f>
        <v>0</v>
      </c>
      <c r="H161" s="226"/>
      <c r="I161" s="225">
        <f>ROUND(E161*H161,2)</f>
        <v>0</v>
      </c>
      <c r="J161" s="226"/>
      <c r="K161" s="225">
        <f>ROUND(E161*J161,2)</f>
        <v>0</v>
      </c>
      <c r="L161" s="225">
        <v>21</v>
      </c>
      <c r="M161" s="225">
        <f>G161*(1+L161/100)</f>
        <v>0</v>
      </c>
      <c r="N161" s="225">
        <v>0</v>
      </c>
      <c r="O161" s="225">
        <f>ROUND(E161*N161,2)</f>
        <v>0</v>
      </c>
      <c r="P161" s="225">
        <v>0</v>
      </c>
      <c r="Q161" s="225">
        <f>ROUND(E161*P161,2)</f>
        <v>0</v>
      </c>
      <c r="R161" s="225"/>
      <c r="S161" s="225" t="s">
        <v>110</v>
      </c>
      <c r="T161" s="225" t="s">
        <v>134</v>
      </c>
      <c r="U161" s="225">
        <v>0</v>
      </c>
      <c r="V161" s="225">
        <f>ROUND(E161*U161,2)</f>
        <v>0</v>
      </c>
      <c r="W161" s="22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123</v>
      </c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34">
        <v>140</v>
      </c>
      <c r="B162" s="235" t="s">
        <v>408</v>
      </c>
      <c r="C162" s="252" t="s">
        <v>409</v>
      </c>
      <c r="D162" s="236" t="s">
        <v>397</v>
      </c>
      <c r="E162" s="237">
        <v>1</v>
      </c>
      <c r="F162" s="238"/>
      <c r="G162" s="239">
        <f>ROUND(E162*F162,2)</f>
        <v>0</v>
      </c>
      <c r="H162" s="226"/>
      <c r="I162" s="225">
        <f>ROUND(E162*H162,2)</f>
        <v>0</v>
      </c>
      <c r="J162" s="226"/>
      <c r="K162" s="225">
        <f>ROUND(E162*J162,2)</f>
        <v>0</v>
      </c>
      <c r="L162" s="225">
        <v>21</v>
      </c>
      <c r="M162" s="225">
        <f>G162*(1+L162/100)</f>
        <v>0</v>
      </c>
      <c r="N162" s="225">
        <v>0</v>
      </c>
      <c r="O162" s="225">
        <f>ROUND(E162*N162,2)</f>
        <v>0</v>
      </c>
      <c r="P162" s="225">
        <v>0</v>
      </c>
      <c r="Q162" s="225">
        <f>ROUND(E162*P162,2)</f>
        <v>0</v>
      </c>
      <c r="R162" s="225"/>
      <c r="S162" s="225" t="s">
        <v>110</v>
      </c>
      <c r="T162" s="225" t="s">
        <v>134</v>
      </c>
      <c r="U162" s="225">
        <v>0</v>
      </c>
      <c r="V162" s="225">
        <f>ROUND(E162*U162,2)</f>
        <v>0</v>
      </c>
      <c r="W162" s="22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123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ht="22.5" outlineLevel="1" x14ac:dyDescent="0.2">
      <c r="A163" s="223"/>
      <c r="B163" s="224"/>
      <c r="C163" s="253" t="s">
        <v>410</v>
      </c>
      <c r="D163" s="246"/>
      <c r="E163" s="246"/>
      <c r="F163" s="246"/>
      <c r="G163" s="246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309</v>
      </c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47" t="str">
        <f>C163</f>
        <v>Komínová vložka d 300, délka 2x24m, přetlaková, určená pro mokrý provoz, z nerezového plechu tř. 1.4301, odolnost teplotám do 200°C, vč. kotevních prvků.</v>
      </c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23"/>
      <c r="B164" s="224"/>
      <c r="C164" s="254" t="s">
        <v>411</v>
      </c>
      <c r="D164" s="248"/>
      <c r="E164" s="248"/>
      <c r="F164" s="248"/>
      <c r="G164" s="248"/>
      <c r="H164" s="225"/>
      <c r="I164" s="225"/>
      <c r="J164" s="225"/>
      <c r="K164" s="225"/>
      <c r="L164" s="225"/>
      <c r="M164" s="225"/>
      <c r="N164" s="225"/>
      <c r="O164" s="225"/>
      <c r="P164" s="225"/>
      <c r="Q164" s="225"/>
      <c r="R164" s="225"/>
      <c r="S164" s="225"/>
      <c r="T164" s="225"/>
      <c r="U164" s="225"/>
      <c r="V164" s="225"/>
      <c r="W164" s="22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309</v>
      </c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ht="45" outlineLevel="1" x14ac:dyDescent="0.2">
      <c r="A165" s="223"/>
      <c r="B165" s="224"/>
      <c r="C165" s="254" t="s">
        <v>412</v>
      </c>
      <c r="D165" s="248"/>
      <c r="E165" s="248"/>
      <c r="F165" s="248"/>
      <c r="G165" s="248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309</v>
      </c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47" t="str">
        <f>C165</f>
        <v>Kouřovod spojující kotle a komín: třísložkový kouřovod d 300, délka 7+8m, přetlakový, určený pro mokrý provoz, z nerezového plechu tř. 1.4301, izoloce tl. 40 mm, s ochranným pláštěm z nerezového plechu, odolnost teplotám do 200°C, vč. vývodů pro měření přetlaku (podtlaku) spalin, vývodů pro teploměry spalin, měřícího místa pro jednorázové měření emisí, vč. kontrolních kusů a kotevních prvků</v>
      </c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23"/>
      <c r="B166" s="224"/>
      <c r="C166" s="254" t="s">
        <v>411</v>
      </c>
      <c r="D166" s="248"/>
      <c r="E166" s="248"/>
      <c r="F166" s="248"/>
      <c r="G166" s="248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309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ht="22.5" outlineLevel="1" x14ac:dyDescent="0.2">
      <c r="A167" s="234">
        <v>141</v>
      </c>
      <c r="B167" s="235" t="s">
        <v>413</v>
      </c>
      <c r="C167" s="252" t="s">
        <v>414</v>
      </c>
      <c r="D167" s="236" t="s">
        <v>397</v>
      </c>
      <c r="E167" s="237">
        <v>1</v>
      </c>
      <c r="F167" s="238"/>
      <c r="G167" s="239">
        <f>ROUND(E167*F167,2)</f>
        <v>0</v>
      </c>
      <c r="H167" s="226"/>
      <c r="I167" s="225">
        <f>ROUND(E167*H167,2)</f>
        <v>0</v>
      </c>
      <c r="J167" s="226"/>
      <c r="K167" s="225">
        <f>ROUND(E167*J167,2)</f>
        <v>0</v>
      </c>
      <c r="L167" s="225">
        <v>21</v>
      </c>
      <c r="M167" s="225">
        <f>G167*(1+L167/100)</f>
        <v>0</v>
      </c>
      <c r="N167" s="225">
        <v>0.7</v>
      </c>
      <c r="O167" s="225">
        <f>ROUND(E167*N167,2)</f>
        <v>0.7</v>
      </c>
      <c r="P167" s="225">
        <v>0</v>
      </c>
      <c r="Q167" s="225">
        <f>ROUND(E167*P167,2)</f>
        <v>0</v>
      </c>
      <c r="R167" s="225"/>
      <c r="S167" s="225" t="s">
        <v>110</v>
      </c>
      <c r="T167" s="225" t="s">
        <v>111</v>
      </c>
      <c r="U167" s="225">
        <v>0</v>
      </c>
      <c r="V167" s="225">
        <f>ROUND(E167*U167,2)</f>
        <v>0</v>
      </c>
      <c r="W167" s="22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146</v>
      </c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23"/>
      <c r="B168" s="224"/>
      <c r="C168" s="253" t="s">
        <v>415</v>
      </c>
      <c r="D168" s="246"/>
      <c r="E168" s="246"/>
      <c r="F168" s="246"/>
      <c r="G168" s="246"/>
      <c r="H168" s="225"/>
      <c r="I168" s="225"/>
      <c r="J168" s="225"/>
      <c r="K168" s="225"/>
      <c r="L168" s="225"/>
      <c r="M168" s="225"/>
      <c r="N168" s="225"/>
      <c r="O168" s="225"/>
      <c r="P168" s="225"/>
      <c r="Q168" s="225"/>
      <c r="R168" s="225"/>
      <c r="S168" s="225"/>
      <c r="T168" s="225"/>
      <c r="U168" s="225"/>
      <c r="V168" s="225"/>
      <c r="W168" s="225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309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ht="22.5" outlineLevel="1" x14ac:dyDescent="0.2">
      <c r="A169" s="234">
        <v>142</v>
      </c>
      <c r="B169" s="235" t="s">
        <v>416</v>
      </c>
      <c r="C169" s="252" t="s">
        <v>417</v>
      </c>
      <c r="D169" s="236" t="s">
        <v>400</v>
      </c>
      <c r="E169" s="237">
        <v>1</v>
      </c>
      <c r="F169" s="238"/>
      <c r="G169" s="239">
        <f>ROUND(E169*F169,2)</f>
        <v>0</v>
      </c>
      <c r="H169" s="226"/>
      <c r="I169" s="225">
        <f>ROUND(E169*H169,2)</f>
        <v>0</v>
      </c>
      <c r="J169" s="226"/>
      <c r="K169" s="225">
        <f>ROUND(E169*J169,2)</f>
        <v>0</v>
      </c>
      <c r="L169" s="225">
        <v>21</v>
      </c>
      <c r="M169" s="225">
        <f>G169*(1+L169/100)</f>
        <v>0</v>
      </c>
      <c r="N169" s="225">
        <v>0.08</v>
      </c>
      <c r="O169" s="225">
        <f>ROUND(E169*N169,2)</f>
        <v>0.08</v>
      </c>
      <c r="P169" s="225">
        <v>0</v>
      </c>
      <c r="Q169" s="225">
        <f>ROUND(E169*P169,2)</f>
        <v>0</v>
      </c>
      <c r="R169" s="225"/>
      <c r="S169" s="225" t="s">
        <v>110</v>
      </c>
      <c r="T169" s="225" t="s">
        <v>111</v>
      </c>
      <c r="U169" s="225">
        <v>0</v>
      </c>
      <c r="V169" s="225">
        <f>ROUND(E169*U169,2)</f>
        <v>0</v>
      </c>
      <c r="W169" s="225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418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23"/>
      <c r="B170" s="224"/>
      <c r="C170" s="253" t="s">
        <v>419</v>
      </c>
      <c r="D170" s="246"/>
      <c r="E170" s="246"/>
      <c r="F170" s="246"/>
      <c r="G170" s="246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309</v>
      </c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34">
        <v>143</v>
      </c>
      <c r="B171" s="235" t="s">
        <v>420</v>
      </c>
      <c r="C171" s="252" t="s">
        <v>421</v>
      </c>
      <c r="D171" s="236" t="s">
        <v>400</v>
      </c>
      <c r="E171" s="237">
        <v>1</v>
      </c>
      <c r="F171" s="238"/>
      <c r="G171" s="239">
        <f>ROUND(E171*F171,2)</f>
        <v>0</v>
      </c>
      <c r="H171" s="226"/>
      <c r="I171" s="225">
        <f>ROUND(E171*H171,2)</f>
        <v>0</v>
      </c>
      <c r="J171" s="226"/>
      <c r="K171" s="225">
        <f>ROUND(E171*J171,2)</f>
        <v>0</v>
      </c>
      <c r="L171" s="225">
        <v>21</v>
      </c>
      <c r="M171" s="225">
        <f>G171*(1+L171/100)</f>
        <v>0</v>
      </c>
      <c r="N171" s="225">
        <v>0.13830000000000001</v>
      </c>
      <c r="O171" s="225">
        <f>ROUND(E171*N171,2)</f>
        <v>0.14000000000000001</v>
      </c>
      <c r="P171" s="225">
        <v>0</v>
      </c>
      <c r="Q171" s="225">
        <f>ROUND(E171*P171,2)</f>
        <v>0</v>
      </c>
      <c r="R171" s="225"/>
      <c r="S171" s="225" t="s">
        <v>110</v>
      </c>
      <c r="T171" s="225" t="s">
        <v>111</v>
      </c>
      <c r="U171" s="225">
        <v>0</v>
      </c>
      <c r="V171" s="225">
        <f>ROUND(E171*U171,2)</f>
        <v>0</v>
      </c>
      <c r="W171" s="22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418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23"/>
      <c r="B172" s="224"/>
      <c r="C172" s="253" t="s">
        <v>422</v>
      </c>
      <c r="D172" s="246"/>
      <c r="E172" s="246"/>
      <c r="F172" s="246"/>
      <c r="G172" s="246"/>
      <c r="H172" s="225"/>
      <c r="I172" s="225"/>
      <c r="J172" s="225"/>
      <c r="K172" s="225"/>
      <c r="L172" s="225"/>
      <c r="M172" s="225"/>
      <c r="N172" s="225"/>
      <c r="O172" s="225"/>
      <c r="P172" s="225"/>
      <c r="Q172" s="225"/>
      <c r="R172" s="225"/>
      <c r="S172" s="225"/>
      <c r="T172" s="225"/>
      <c r="U172" s="225"/>
      <c r="V172" s="225"/>
      <c r="W172" s="225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309</v>
      </c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">
      <c r="A173" s="240">
        <v>144</v>
      </c>
      <c r="B173" s="241" t="s">
        <v>423</v>
      </c>
      <c r="C173" s="251" t="s">
        <v>424</v>
      </c>
      <c r="D173" s="242" t="s">
        <v>130</v>
      </c>
      <c r="E173" s="243">
        <v>2.4723199999999999</v>
      </c>
      <c r="F173" s="244"/>
      <c r="G173" s="245">
        <f>ROUND(E173*F173,2)</f>
        <v>0</v>
      </c>
      <c r="H173" s="226"/>
      <c r="I173" s="225">
        <f>ROUND(E173*H173,2)</f>
        <v>0</v>
      </c>
      <c r="J173" s="226"/>
      <c r="K173" s="225">
        <f>ROUND(E173*J173,2)</f>
        <v>0</v>
      </c>
      <c r="L173" s="225">
        <v>21</v>
      </c>
      <c r="M173" s="225">
        <f>G173*(1+L173/100)</f>
        <v>0</v>
      </c>
      <c r="N173" s="225">
        <v>0</v>
      </c>
      <c r="O173" s="225">
        <f>ROUND(E173*N173,2)</f>
        <v>0</v>
      </c>
      <c r="P173" s="225">
        <v>0</v>
      </c>
      <c r="Q173" s="225">
        <f>ROUND(E173*P173,2)</f>
        <v>0</v>
      </c>
      <c r="R173" s="225"/>
      <c r="S173" s="225" t="s">
        <v>122</v>
      </c>
      <c r="T173" s="225" t="s">
        <v>122</v>
      </c>
      <c r="U173" s="225">
        <v>10.582000000000001</v>
      </c>
      <c r="V173" s="225">
        <f>ROUND(E173*U173,2)</f>
        <v>26.16</v>
      </c>
      <c r="W173" s="22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325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40">
        <v>145</v>
      </c>
      <c r="B174" s="241" t="s">
        <v>425</v>
      </c>
      <c r="C174" s="251" t="s">
        <v>426</v>
      </c>
      <c r="D174" s="242" t="s">
        <v>130</v>
      </c>
      <c r="E174" s="243">
        <v>15.175000000000001</v>
      </c>
      <c r="F174" s="244"/>
      <c r="G174" s="245">
        <f>ROUND(E174*F174,2)</f>
        <v>0</v>
      </c>
      <c r="H174" s="226"/>
      <c r="I174" s="225">
        <f>ROUND(E174*H174,2)</f>
        <v>0</v>
      </c>
      <c r="J174" s="226"/>
      <c r="K174" s="225">
        <f>ROUND(E174*J174,2)</f>
        <v>0</v>
      </c>
      <c r="L174" s="225">
        <v>21</v>
      </c>
      <c r="M174" s="225">
        <f>G174*(1+L174/100)</f>
        <v>0</v>
      </c>
      <c r="N174" s="225">
        <v>0</v>
      </c>
      <c r="O174" s="225">
        <f>ROUND(E174*N174,2)</f>
        <v>0</v>
      </c>
      <c r="P174" s="225">
        <v>0</v>
      </c>
      <c r="Q174" s="225">
        <f>ROUND(E174*P174,2)</f>
        <v>0</v>
      </c>
      <c r="R174" s="225"/>
      <c r="S174" s="225" t="s">
        <v>122</v>
      </c>
      <c r="T174" s="225" t="s">
        <v>122</v>
      </c>
      <c r="U174" s="225">
        <v>11.403</v>
      </c>
      <c r="V174" s="225">
        <f>ROUND(E174*U174,2)</f>
        <v>173.04</v>
      </c>
      <c r="W174" s="225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187</v>
      </c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x14ac:dyDescent="0.2">
      <c r="A175" s="228" t="s">
        <v>105</v>
      </c>
      <c r="B175" s="229" t="s">
        <v>66</v>
      </c>
      <c r="C175" s="250" t="s">
        <v>67</v>
      </c>
      <c r="D175" s="230"/>
      <c r="E175" s="231"/>
      <c r="F175" s="232"/>
      <c r="G175" s="233">
        <f>SUMIF(AG176:AG287,"&lt;&gt;NOR",G176:G287)</f>
        <v>0</v>
      </c>
      <c r="H175" s="227"/>
      <c r="I175" s="227">
        <f>SUM(I176:I287)</f>
        <v>0</v>
      </c>
      <c r="J175" s="227"/>
      <c r="K175" s="227">
        <f>SUM(K176:K287)</f>
        <v>0</v>
      </c>
      <c r="L175" s="227"/>
      <c r="M175" s="227">
        <f>SUM(M176:M287)</f>
        <v>0</v>
      </c>
      <c r="N175" s="227"/>
      <c r="O175" s="227">
        <f>SUM(O176:O287)</f>
        <v>3.1599999999999957</v>
      </c>
      <c r="P175" s="227"/>
      <c r="Q175" s="227">
        <f>SUM(Q176:Q287)</f>
        <v>25.74</v>
      </c>
      <c r="R175" s="227"/>
      <c r="S175" s="227"/>
      <c r="T175" s="227"/>
      <c r="U175" s="227"/>
      <c r="V175" s="227">
        <f>SUM(V176:V287)</f>
        <v>139.47000000000003</v>
      </c>
      <c r="W175" s="227"/>
      <c r="AG175" t="s">
        <v>106</v>
      </c>
    </row>
    <row r="176" spans="1:60" outlineLevel="1" x14ac:dyDescent="0.2">
      <c r="A176" s="234">
        <v>146</v>
      </c>
      <c r="B176" s="235" t="s">
        <v>427</v>
      </c>
      <c r="C176" s="252" t="s">
        <v>428</v>
      </c>
      <c r="D176" s="236" t="s">
        <v>144</v>
      </c>
      <c r="E176" s="237">
        <v>2</v>
      </c>
      <c r="F176" s="238"/>
      <c r="G176" s="239">
        <f>ROUND(E176*F176,2)</f>
        <v>0</v>
      </c>
      <c r="H176" s="226"/>
      <c r="I176" s="225">
        <f>ROUND(E176*H176,2)</f>
        <v>0</v>
      </c>
      <c r="J176" s="226"/>
      <c r="K176" s="225">
        <f>ROUND(E176*J176,2)</f>
        <v>0</v>
      </c>
      <c r="L176" s="225">
        <v>21</v>
      </c>
      <c r="M176" s="225">
        <f>G176*(1+L176/100)</f>
        <v>0</v>
      </c>
      <c r="N176" s="225">
        <v>0.12955</v>
      </c>
      <c r="O176" s="225">
        <f>ROUND(E176*N176,2)</f>
        <v>0.26</v>
      </c>
      <c r="P176" s="225">
        <v>0</v>
      </c>
      <c r="Q176" s="225">
        <f>ROUND(E176*P176,2)</f>
        <v>0</v>
      </c>
      <c r="R176" s="225"/>
      <c r="S176" s="225" t="s">
        <v>122</v>
      </c>
      <c r="T176" s="225" t="s">
        <v>122</v>
      </c>
      <c r="U176" s="225">
        <v>4.5140000000000002</v>
      </c>
      <c r="V176" s="225">
        <f>ROUND(E176*U176,2)</f>
        <v>9.0299999999999994</v>
      </c>
      <c r="W176" s="22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123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">
      <c r="A177" s="223"/>
      <c r="B177" s="224"/>
      <c r="C177" s="253" t="s">
        <v>429</v>
      </c>
      <c r="D177" s="246"/>
      <c r="E177" s="246"/>
      <c r="F177" s="246"/>
      <c r="G177" s="246"/>
      <c r="H177" s="225"/>
      <c r="I177" s="225"/>
      <c r="J177" s="225"/>
      <c r="K177" s="225"/>
      <c r="L177" s="225"/>
      <c r="M177" s="225"/>
      <c r="N177" s="225"/>
      <c r="O177" s="225"/>
      <c r="P177" s="225"/>
      <c r="Q177" s="225"/>
      <c r="R177" s="225"/>
      <c r="S177" s="225"/>
      <c r="T177" s="225"/>
      <c r="U177" s="225"/>
      <c r="V177" s="225"/>
      <c r="W177" s="225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309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">
      <c r="A178" s="240">
        <v>147</v>
      </c>
      <c r="B178" s="241" t="s">
        <v>430</v>
      </c>
      <c r="C178" s="251" t="s">
        <v>431</v>
      </c>
      <c r="D178" s="242" t="s">
        <v>144</v>
      </c>
      <c r="E178" s="243">
        <v>10</v>
      </c>
      <c r="F178" s="244"/>
      <c r="G178" s="245">
        <f>ROUND(E178*F178,2)</f>
        <v>0</v>
      </c>
      <c r="H178" s="226"/>
      <c r="I178" s="225">
        <f>ROUND(E178*H178,2)</f>
        <v>0</v>
      </c>
      <c r="J178" s="226"/>
      <c r="K178" s="225">
        <f>ROUND(E178*J178,2)</f>
        <v>0</v>
      </c>
      <c r="L178" s="225">
        <v>21</v>
      </c>
      <c r="M178" s="225">
        <f>G178*(1+L178/100)</f>
        <v>0</v>
      </c>
      <c r="N178" s="225">
        <v>2.6530000000000001E-2</v>
      </c>
      <c r="O178" s="225">
        <f>ROUND(E178*N178,2)</f>
        <v>0.27</v>
      </c>
      <c r="P178" s="225">
        <v>0</v>
      </c>
      <c r="Q178" s="225">
        <f>ROUND(E178*P178,2)</f>
        <v>0</v>
      </c>
      <c r="R178" s="225"/>
      <c r="S178" s="225" t="s">
        <v>122</v>
      </c>
      <c r="T178" s="225" t="s">
        <v>122</v>
      </c>
      <c r="U178" s="225">
        <v>0.218</v>
      </c>
      <c r="V178" s="225">
        <f>ROUND(E178*U178,2)</f>
        <v>2.1800000000000002</v>
      </c>
      <c r="W178" s="22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123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40">
        <v>148</v>
      </c>
      <c r="B179" s="241" t="s">
        <v>432</v>
      </c>
      <c r="C179" s="251" t="s">
        <v>433</v>
      </c>
      <c r="D179" s="242" t="s">
        <v>144</v>
      </c>
      <c r="E179" s="243">
        <v>2</v>
      </c>
      <c r="F179" s="244"/>
      <c r="G179" s="245">
        <f>ROUND(E179*F179,2)</f>
        <v>0</v>
      </c>
      <c r="H179" s="226"/>
      <c r="I179" s="225">
        <f>ROUND(E179*H179,2)</f>
        <v>0</v>
      </c>
      <c r="J179" s="226"/>
      <c r="K179" s="225">
        <f>ROUND(E179*J179,2)</f>
        <v>0</v>
      </c>
      <c r="L179" s="225">
        <v>21</v>
      </c>
      <c r="M179" s="225">
        <f>G179*(1+L179/100)</f>
        <v>0</v>
      </c>
      <c r="N179" s="225">
        <v>6.6E-4</v>
      </c>
      <c r="O179" s="225">
        <f>ROUND(E179*N179,2)</f>
        <v>0</v>
      </c>
      <c r="P179" s="225">
        <v>0</v>
      </c>
      <c r="Q179" s="225">
        <f>ROUND(E179*P179,2)</f>
        <v>0</v>
      </c>
      <c r="R179" s="225"/>
      <c r="S179" s="225" t="s">
        <v>122</v>
      </c>
      <c r="T179" s="225" t="s">
        <v>122</v>
      </c>
      <c r="U179" s="225">
        <v>0.32200000000000001</v>
      </c>
      <c r="V179" s="225">
        <f>ROUND(E179*U179,2)</f>
        <v>0.64</v>
      </c>
      <c r="W179" s="22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123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40">
        <v>149</v>
      </c>
      <c r="B180" s="241" t="s">
        <v>434</v>
      </c>
      <c r="C180" s="251" t="s">
        <v>435</v>
      </c>
      <c r="D180" s="242" t="s">
        <v>144</v>
      </c>
      <c r="E180" s="243">
        <v>6</v>
      </c>
      <c r="F180" s="244"/>
      <c r="G180" s="245">
        <f>ROUND(E180*F180,2)</f>
        <v>0</v>
      </c>
      <c r="H180" s="226"/>
      <c r="I180" s="225">
        <f>ROUND(E180*H180,2)</f>
        <v>0</v>
      </c>
      <c r="J180" s="226"/>
      <c r="K180" s="225">
        <f>ROUND(E180*J180,2)</f>
        <v>0</v>
      </c>
      <c r="L180" s="225">
        <v>21</v>
      </c>
      <c r="M180" s="225">
        <f>G180*(1+L180/100)</f>
        <v>0</v>
      </c>
      <c r="N180" s="225">
        <v>7.7999999999999999E-4</v>
      </c>
      <c r="O180" s="225">
        <f>ROUND(E180*N180,2)</f>
        <v>0</v>
      </c>
      <c r="P180" s="225">
        <v>0</v>
      </c>
      <c r="Q180" s="225">
        <f>ROUND(E180*P180,2)</f>
        <v>0</v>
      </c>
      <c r="R180" s="225"/>
      <c r="S180" s="225" t="s">
        <v>122</v>
      </c>
      <c r="T180" s="225" t="s">
        <v>122</v>
      </c>
      <c r="U180" s="225">
        <v>0.374</v>
      </c>
      <c r="V180" s="225">
        <f>ROUND(E180*U180,2)</f>
        <v>2.2400000000000002</v>
      </c>
      <c r="W180" s="22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123</v>
      </c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40">
        <v>150</v>
      </c>
      <c r="B181" s="241" t="s">
        <v>436</v>
      </c>
      <c r="C181" s="251" t="s">
        <v>437</v>
      </c>
      <c r="D181" s="242" t="s">
        <v>144</v>
      </c>
      <c r="E181" s="243">
        <v>2</v>
      </c>
      <c r="F181" s="244"/>
      <c r="G181" s="245">
        <f>ROUND(E181*F181,2)</f>
        <v>0</v>
      </c>
      <c r="H181" s="226"/>
      <c r="I181" s="225">
        <f>ROUND(E181*H181,2)</f>
        <v>0</v>
      </c>
      <c r="J181" s="226"/>
      <c r="K181" s="225">
        <f>ROUND(E181*J181,2)</f>
        <v>0</v>
      </c>
      <c r="L181" s="225">
        <v>21</v>
      </c>
      <c r="M181" s="225">
        <f>G181*(1+L181/100)</f>
        <v>0</v>
      </c>
      <c r="N181" s="225">
        <v>1.1299999999999999E-3</v>
      </c>
      <c r="O181" s="225">
        <f>ROUND(E181*N181,2)</f>
        <v>0</v>
      </c>
      <c r="P181" s="225">
        <v>0</v>
      </c>
      <c r="Q181" s="225">
        <f>ROUND(E181*P181,2)</f>
        <v>0</v>
      </c>
      <c r="R181" s="225"/>
      <c r="S181" s="225" t="s">
        <v>122</v>
      </c>
      <c r="T181" s="225" t="s">
        <v>122</v>
      </c>
      <c r="U181" s="225">
        <v>0.439</v>
      </c>
      <c r="V181" s="225">
        <f>ROUND(E181*U181,2)</f>
        <v>0.88</v>
      </c>
      <c r="W181" s="22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123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">
      <c r="A182" s="240">
        <v>151</v>
      </c>
      <c r="B182" s="241" t="s">
        <v>438</v>
      </c>
      <c r="C182" s="251" t="s">
        <v>439</v>
      </c>
      <c r="D182" s="242" t="s">
        <v>144</v>
      </c>
      <c r="E182" s="243">
        <v>4</v>
      </c>
      <c r="F182" s="244"/>
      <c r="G182" s="245">
        <f>ROUND(E182*F182,2)</f>
        <v>0</v>
      </c>
      <c r="H182" s="226"/>
      <c r="I182" s="225">
        <f>ROUND(E182*H182,2)</f>
        <v>0</v>
      </c>
      <c r="J182" s="226"/>
      <c r="K182" s="225">
        <f>ROUND(E182*J182,2)</f>
        <v>0</v>
      </c>
      <c r="L182" s="225">
        <v>21</v>
      </c>
      <c r="M182" s="225">
        <f>G182*(1+L182/100)</f>
        <v>0</v>
      </c>
      <c r="N182" s="225">
        <v>1.58E-3</v>
      </c>
      <c r="O182" s="225">
        <f>ROUND(E182*N182,2)</f>
        <v>0.01</v>
      </c>
      <c r="P182" s="225">
        <v>0</v>
      </c>
      <c r="Q182" s="225">
        <f>ROUND(E182*P182,2)</f>
        <v>0</v>
      </c>
      <c r="R182" s="225"/>
      <c r="S182" s="225" t="s">
        <v>122</v>
      </c>
      <c r="T182" s="225" t="s">
        <v>122</v>
      </c>
      <c r="U182" s="225">
        <v>0.53</v>
      </c>
      <c r="V182" s="225">
        <f>ROUND(E182*U182,2)</f>
        <v>2.12</v>
      </c>
      <c r="W182" s="22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123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40">
        <v>152</v>
      </c>
      <c r="B183" s="241" t="s">
        <v>440</v>
      </c>
      <c r="C183" s="251" t="s">
        <v>441</v>
      </c>
      <c r="D183" s="242" t="s">
        <v>144</v>
      </c>
      <c r="E183" s="243">
        <v>4</v>
      </c>
      <c r="F183" s="244"/>
      <c r="G183" s="245">
        <f>ROUND(E183*F183,2)</f>
        <v>0</v>
      </c>
      <c r="H183" s="226"/>
      <c r="I183" s="225">
        <f>ROUND(E183*H183,2)</f>
        <v>0</v>
      </c>
      <c r="J183" s="226"/>
      <c r="K183" s="225">
        <f>ROUND(E183*J183,2)</f>
        <v>0</v>
      </c>
      <c r="L183" s="225">
        <v>21</v>
      </c>
      <c r="M183" s="225">
        <f>G183*(1+L183/100)</f>
        <v>0</v>
      </c>
      <c r="N183" s="225">
        <v>2.3500000000000001E-3</v>
      </c>
      <c r="O183" s="225">
        <f>ROUND(E183*N183,2)</f>
        <v>0.01</v>
      </c>
      <c r="P183" s="225">
        <v>0</v>
      </c>
      <c r="Q183" s="225">
        <f>ROUND(E183*P183,2)</f>
        <v>0</v>
      </c>
      <c r="R183" s="225"/>
      <c r="S183" s="225" t="s">
        <v>122</v>
      </c>
      <c r="T183" s="225" t="s">
        <v>122</v>
      </c>
      <c r="U183" s="225">
        <v>0.61399999999999999</v>
      </c>
      <c r="V183" s="225">
        <f>ROUND(E183*U183,2)</f>
        <v>2.46</v>
      </c>
      <c r="W183" s="22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123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">
      <c r="A184" s="240">
        <v>153</v>
      </c>
      <c r="B184" s="241" t="s">
        <v>442</v>
      </c>
      <c r="C184" s="251" t="s">
        <v>443</v>
      </c>
      <c r="D184" s="242" t="s">
        <v>144</v>
      </c>
      <c r="E184" s="243">
        <v>2</v>
      </c>
      <c r="F184" s="244"/>
      <c r="G184" s="245">
        <f>ROUND(E184*F184,2)</f>
        <v>0</v>
      </c>
      <c r="H184" s="226"/>
      <c r="I184" s="225">
        <f>ROUND(E184*H184,2)</f>
        <v>0</v>
      </c>
      <c r="J184" s="226"/>
      <c r="K184" s="225">
        <f>ROUND(E184*J184,2)</f>
        <v>0</v>
      </c>
      <c r="L184" s="225">
        <v>21</v>
      </c>
      <c r="M184" s="225">
        <f>G184*(1+L184/100)</f>
        <v>0</v>
      </c>
      <c r="N184" s="225">
        <v>4.6100000000000004E-3</v>
      </c>
      <c r="O184" s="225">
        <f>ROUND(E184*N184,2)</f>
        <v>0.01</v>
      </c>
      <c r="P184" s="225">
        <v>0</v>
      </c>
      <c r="Q184" s="225">
        <f>ROUND(E184*P184,2)</f>
        <v>0</v>
      </c>
      <c r="R184" s="225"/>
      <c r="S184" s="225" t="s">
        <v>122</v>
      </c>
      <c r="T184" s="225" t="s">
        <v>122</v>
      </c>
      <c r="U184" s="225">
        <v>1.2170000000000001</v>
      </c>
      <c r="V184" s="225">
        <f>ROUND(E184*U184,2)</f>
        <v>2.4300000000000002</v>
      </c>
      <c r="W184" s="225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123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">
      <c r="A185" s="240">
        <v>154</v>
      </c>
      <c r="B185" s="241" t="s">
        <v>444</v>
      </c>
      <c r="C185" s="251" t="s">
        <v>445</v>
      </c>
      <c r="D185" s="242" t="s">
        <v>137</v>
      </c>
      <c r="E185" s="243">
        <v>6</v>
      </c>
      <c r="F185" s="244"/>
      <c r="G185" s="245">
        <f>ROUND(E185*F185,2)</f>
        <v>0</v>
      </c>
      <c r="H185" s="226"/>
      <c r="I185" s="225">
        <f>ROUND(E185*H185,2)</f>
        <v>0</v>
      </c>
      <c r="J185" s="226"/>
      <c r="K185" s="225">
        <f>ROUND(E185*J185,2)</f>
        <v>0</v>
      </c>
      <c r="L185" s="225">
        <v>21</v>
      </c>
      <c r="M185" s="225">
        <f>G185*(1+L185/100)</f>
        <v>0</v>
      </c>
      <c r="N185" s="225">
        <v>0</v>
      </c>
      <c r="O185" s="225">
        <f>ROUND(E185*N185,2)</f>
        <v>0</v>
      </c>
      <c r="P185" s="225">
        <v>0.20748</v>
      </c>
      <c r="Q185" s="225">
        <f>ROUND(E185*P185,2)</f>
        <v>1.24</v>
      </c>
      <c r="R185" s="225"/>
      <c r="S185" s="225" t="s">
        <v>122</v>
      </c>
      <c r="T185" s="225" t="s">
        <v>122</v>
      </c>
      <c r="U185" s="225">
        <v>0.56999999999999995</v>
      </c>
      <c r="V185" s="225">
        <f>ROUND(E185*U185,2)</f>
        <v>3.42</v>
      </c>
      <c r="W185" s="225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123</v>
      </c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outlineLevel="1" x14ac:dyDescent="0.2">
      <c r="A186" s="240">
        <v>155</v>
      </c>
      <c r="B186" s="241" t="s">
        <v>446</v>
      </c>
      <c r="C186" s="251" t="s">
        <v>447</v>
      </c>
      <c r="D186" s="242" t="s">
        <v>397</v>
      </c>
      <c r="E186" s="243">
        <v>50</v>
      </c>
      <c r="F186" s="244"/>
      <c r="G186" s="245">
        <f>ROUND(E186*F186,2)</f>
        <v>0</v>
      </c>
      <c r="H186" s="226"/>
      <c r="I186" s="225">
        <f>ROUND(E186*H186,2)</f>
        <v>0</v>
      </c>
      <c r="J186" s="226"/>
      <c r="K186" s="225">
        <f>ROUND(E186*J186,2)</f>
        <v>0</v>
      </c>
      <c r="L186" s="225">
        <v>21</v>
      </c>
      <c r="M186" s="225">
        <f>G186*(1+L186/100)</f>
        <v>0</v>
      </c>
      <c r="N186" s="225">
        <v>1.1299999999999999E-3</v>
      </c>
      <c r="O186" s="225">
        <f>ROUND(E186*N186,2)</f>
        <v>0.06</v>
      </c>
      <c r="P186" s="225">
        <v>0</v>
      </c>
      <c r="Q186" s="225">
        <f>ROUND(E186*P186,2)</f>
        <v>0</v>
      </c>
      <c r="R186" s="225"/>
      <c r="S186" s="225" t="s">
        <v>122</v>
      </c>
      <c r="T186" s="225" t="s">
        <v>122</v>
      </c>
      <c r="U186" s="225">
        <v>0.114</v>
      </c>
      <c r="V186" s="225">
        <f>ROUND(E186*U186,2)</f>
        <v>5.7</v>
      </c>
      <c r="W186" s="22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123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40">
        <v>156</v>
      </c>
      <c r="B187" s="241" t="s">
        <v>448</v>
      </c>
      <c r="C187" s="251" t="s">
        <v>449</v>
      </c>
      <c r="D187" s="242" t="s">
        <v>144</v>
      </c>
      <c r="E187" s="243">
        <v>2</v>
      </c>
      <c r="F187" s="244"/>
      <c r="G187" s="245">
        <f>ROUND(E187*F187,2)</f>
        <v>0</v>
      </c>
      <c r="H187" s="226"/>
      <c r="I187" s="225">
        <f>ROUND(E187*H187,2)</f>
        <v>0</v>
      </c>
      <c r="J187" s="226"/>
      <c r="K187" s="225">
        <f>ROUND(E187*J187,2)</f>
        <v>0</v>
      </c>
      <c r="L187" s="225">
        <v>21</v>
      </c>
      <c r="M187" s="225">
        <f>G187*(1+L187/100)</f>
        <v>0</v>
      </c>
      <c r="N187" s="225">
        <v>0</v>
      </c>
      <c r="O187" s="225">
        <f>ROUND(E187*N187,2)</f>
        <v>0</v>
      </c>
      <c r="P187" s="225">
        <v>1.6238999999999999</v>
      </c>
      <c r="Q187" s="225">
        <f>ROUND(E187*P187,2)</f>
        <v>3.25</v>
      </c>
      <c r="R187" s="225"/>
      <c r="S187" s="225" t="s">
        <v>122</v>
      </c>
      <c r="T187" s="225" t="s">
        <v>122</v>
      </c>
      <c r="U187" s="225">
        <v>3.7850000000000001</v>
      </c>
      <c r="V187" s="225">
        <f>ROUND(E187*U187,2)</f>
        <v>7.57</v>
      </c>
      <c r="W187" s="22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123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">
      <c r="A188" s="240">
        <v>157</v>
      </c>
      <c r="B188" s="241" t="s">
        <v>450</v>
      </c>
      <c r="C188" s="251" t="s">
        <v>451</v>
      </c>
      <c r="D188" s="242" t="s">
        <v>144</v>
      </c>
      <c r="E188" s="243">
        <v>2</v>
      </c>
      <c r="F188" s="244"/>
      <c r="G188" s="245">
        <f>ROUND(E188*F188,2)</f>
        <v>0</v>
      </c>
      <c r="H188" s="226"/>
      <c r="I188" s="225">
        <f>ROUND(E188*H188,2)</f>
        <v>0</v>
      </c>
      <c r="J188" s="226"/>
      <c r="K188" s="225">
        <f>ROUND(E188*J188,2)</f>
        <v>0</v>
      </c>
      <c r="L188" s="225">
        <v>21</v>
      </c>
      <c r="M188" s="225">
        <f>G188*(1+L188/100)</f>
        <v>0</v>
      </c>
      <c r="N188" s="225">
        <v>1.536E-2</v>
      </c>
      <c r="O188" s="225">
        <f>ROUND(E188*N188,2)</f>
        <v>0.03</v>
      </c>
      <c r="P188" s="225">
        <v>0</v>
      </c>
      <c r="Q188" s="225">
        <f>ROUND(E188*P188,2)</f>
        <v>0</v>
      </c>
      <c r="R188" s="225"/>
      <c r="S188" s="225" t="s">
        <v>122</v>
      </c>
      <c r="T188" s="225" t="s">
        <v>122</v>
      </c>
      <c r="U188" s="225">
        <v>7.74</v>
      </c>
      <c r="V188" s="225">
        <f>ROUND(E188*U188,2)</f>
        <v>15.48</v>
      </c>
      <c r="W188" s="22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123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40">
        <v>158</v>
      </c>
      <c r="B189" s="241" t="s">
        <v>452</v>
      </c>
      <c r="C189" s="251" t="s">
        <v>453</v>
      </c>
      <c r="D189" s="242" t="s">
        <v>144</v>
      </c>
      <c r="E189" s="243">
        <v>2</v>
      </c>
      <c r="F189" s="244"/>
      <c r="G189" s="245">
        <f>ROUND(E189*F189,2)</f>
        <v>0</v>
      </c>
      <c r="H189" s="226"/>
      <c r="I189" s="225">
        <f>ROUND(E189*H189,2)</f>
        <v>0</v>
      </c>
      <c r="J189" s="226"/>
      <c r="K189" s="225">
        <f>ROUND(E189*J189,2)</f>
        <v>0</v>
      </c>
      <c r="L189" s="225">
        <v>21</v>
      </c>
      <c r="M189" s="225">
        <f>G189*(1+L189/100)</f>
        <v>0</v>
      </c>
      <c r="N189" s="225">
        <v>0</v>
      </c>
      <c r="O189" s="225">
        <f>ROUND(E189*N189,2)</f>
        <v>0</v>
      </c>
      <c r="P189" s="225">
        <v>0</v>
      </c>
      <c r="Q189" s="225">
        <f>ROUND(E189*P189,2)</f>
        <v>0</v>
      </c>
      <c r="R189" s="225"/>
      <c r="S189" s="225" t="s">
        <v>122</v>
      </c>
      <c r="T189" s="225" t="s">
        <v>122</v>
      </c>
      <c r="U189" s="225">
        <v>2.5499999999999998</v>
      </c>
      <c r="V189" s="225">
        <f>ROUND(E189*U189,2)</f>
        <v>5.0999999999999996</v>
      </c>
      <c r="W189" s="22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123</v>
      </c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">
      <c r="A190" s="240">
        <v>159</v>
      </c>
      <c r="B190" s="241" t="s">
        <v>454</v>
      </c>
      <c r="C190" s="251" t="s">
        <v>455</v>
      </c>
      <c r="D190" s="242" t="s">
        <v>397</v>
      </c>
      <c r="E190" s="243">
        <v>6</v>
      </c>
      <c r="F190" s="244"/>
      <c r="G190" s="245">
        <f>ROUND(E190*F190,2)</f>
        <v>0</v>
      </c>
      <c r="H190" s="226"/>
      <c r="I190" s="225">
        <f>ROUND(E190*H190,2)</f>
        <v>0</v>
      </c>
      <c r="J190" s="226"/>
      <c r="K190" s="225">
        <f>ROUND(E190*J190,2)</f>
        <v>0</v>
      </c>
      <c r="L190" s="225">
        <v>21</v>
      </c>
      <c r="M190" s="225">
        <f>G190*(1+L190/100)</f>
        <v>0</v>
      </c>
      <c r="N190" s="225">
        <v>0</v>
      </c>
      <c r="O190" s="225">
        <f>ROUND(E190*N190,2)</f>
        <v>0</v>
      </c>
      <c r="P190" s="225">
        <v>0</v>
      </c>
      <c r="Q190" s="225">
        <f>ROUND(E190*P190,2)</f>
        <v>0</v>
      </c>
      <c r="R190" s="225"/>
      <c r="S190" s="225" t="s">
        <v>122</v>
      </c>
      <c r="T190" s="225" t="s">
        <v>122</v>
      </c>
      <c r="U190" s="225">
        <v>0.28100000000000003</v>
      </c>
      <c r="V190" s="225">
        <f>ROUND(E190*U190,2)</f>
        <v>1.69</v>
      </c>
      <c r="W190" s="22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123</v>
      </c>
      <c r="AH190" s="206"/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 x14ac:dyDescent="0.2">
      <c r="A191" s="240">
        <v>160</v>
      </c>
      <c r="B191" s="241" t="s">
        <v>456</v>
      </c>
      <c r="C191" s="251" t="s">
        <v>457</v>
      </c>
      <c r="D191" s="242" t="s">
        <v>397</v>
      </c>
      <c r="E191" s="243">
        <v>6</v>
      </c>
      <c r="F191" s="244"/>
      <c r="G191" s="245">
        <f>ROUND(E191*F191,2)</f>
        <v>0</v>
      </c>
      <c r="H191" s="226"/>
      <c r="I191" s="225">
        <f>ROUND(E191*H191,2)</f>
        <v>0</v>
      </c>
      <c r="J191" s="226"/>
      <c r="K191" s="225">
        <f>ROUND(E191*J191,2)</f>
        <v>0</v>
      </c>
      <c r="L191" s="225">
        <v>21</v>
      </c>
      <c r="M191" s="225">
        <f>G191*(1+L191/100)</f>
        <v>0</v>
      </c>
      <c r="N191" s="225">
        <v>5.9000000000000003E-4</v>
      </c>
      <c r="O191" s="225">
        <f>ROUND(E191*N191,2)</f>
        <v>0</v>
      </c>
      <c r="P191" s="225">
        <v>0</v>
      </c>
      <c r="Q191" s="225">
        <f>ROUND(E191*P191,2)</f>
        <v>0</v>
      </c>
      <c r="R191" s="225"/>
      <c r="S191" s="225" t="s">
        <v>122</v>
      </c>
      <c r="T191" s="225" t="s">
        <v>122</v>
      </c>
      <c r="U191" s="225">
        <v>0.53</v>
      </c>
      <c r="V191" s="225">
        <f>ROUND(E191*U191,2)</f>
        <v>3.18</v>
      </c>
      <c r="W191" s="22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123</v>
      </c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outlineLevel="1" x14ac:dyDescent="0.2">
      <c r="A192" s="240">
        <v>161</v>
      </c>
      <c r="B192" s="241" t="s">
        <v>458</v>
      </c>
      <c r="C192" s="251" t="s">
        <v>459</v>
      </c>
      <c r="D192" s="242" t="s">
        <v>397</v>
      </c>
      <c r="E192" s="243">
        <v>2</v>
      </c>
      <c r="F192" s="244"/>
      <c r="G192" s="245">
        <f>ROUND(E192*F192,2)</f>
        <v>0</v>
      </c>
      <c r="H192" s="226"/>
      <c r="I192" s="225">
        <f>ROUND(E192*H192,2)</f>
        <v>0</v>
      </c>
      <c r="J192" s="226"/>
      <c r="K192" s="225">
        <f>ROUND(E192*J192,2)</f>
        <v>0</v>
      </c>
      <c r="L192" s="225">
        <v>21</v>
      </c>
      <c r="M192" s="225">
        <f>G192*(1+L192/100)</f>
        <v>0</v>
      </c>
      <c r="N192" s="225">
        <v>5.9000000000000003E-4</v>
      </c>
      <c r="O192" s="225">
        <f>ROUND(E192*N192,2)</f>
        <v>0</v>
      </c>
      <c r="P192" s="225">
        <v>0</v>
      </c>
      <c r="Q192" s="225">
        <f>ROUND(E192*P192,2)</f>
        <v>0</v>
      </c>
      <c r="R192" s="225"/>
      <c r="S192" s="225" t="s">
        <v>122</v>
      </c>
      <c r="T192" s="225" t="s">
        <v>122</v>
      </c>
      <c r="U192" s="225">
        <v>0.55100000000000005</v>
      </c>
      <c r="V192" s="225">
        <f>ROUND(E192*U192,2)</f>
        <v>1.1000000000000001</v>
      </c>
      <c r="W192" s="225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123</v>
      </c>
      <c r="AH192" s="206"/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40">
        <v>162</v>
      </c>
      <c r="B193" s="241" t="s">
        <v>460</v>
      </c>
      <c r="C193" s="251" t="s">
        <v>461</v>
      </c>
      <c r="D193" s="242" t="s">
        <v>397</v>
      </c>
      <c r="E193" s="243">
        <v>1</v>
      </c>
      <c r="F193" s="244"/>
      <c r="G193" s="245">
        <f>ROUND(E193*F193,2)</f>
        <v>0</v>
      </c>
      <c r="H193" s="226"/>
      <c r="I193" s="225">
        <f>ROUND(E193*H193,2)</f>
        <v>0</v>
      </c>
      <c r="J193" s="226"/>
      <c r="K193" s="225">
        <f>ROUND(E193*J193,2)</f>
        <v>0</v>
      </c>
      <c r="L193" s="225">
        <v>21</v>
      </c>
      <c r="M193" s="225">
        <f>G193*(1+L193/100)</f>
        <v>0</v>
      </c>
      <c r="N193" s="225">
        <v>5.9000000000000003E-4</v>
      </c>
      <c r="O193" s="225">
        <f>ROUND(E193*N193,2)</f>
        <v>0</v>
      </c>
      <c r="P193" s="225">
        <v>0</v>
      </c>
      <c r="Q193" s="225">
        <f>ROUND(E193*P193,2)</f>
        <v>0</v>
      </c>
      <c r="R193" s="225"/>
      <c r="S193" s="225" t="s">
        <v>122</v>
      </c>
      <c r="T193" s="225" t="s">
        <v>122</v>
      </c>
      <c r="U193" s="225">
        <v>0.59299999999999997</v>
      </c>
      <c r="V193" s="225">
        <f>ROUND(E193*U193,2)</f>
        <v>0.59</v>
      </c>
      <c r="W193" s="22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123</v>
      </c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">
      <c r="A194" s="240">
        <v>163</v>
      </c>
      <c r="B194" s="241" t="s">
        <v>299</v>
      </c>
      <c r="C194" s="251" t="s">
        <v>300</v>
      </c>
      <c r="D194" s="242" t="s">
        <v>144</v>
      </c>
      <c r="E194" s="243">
        <v>5</v>
      </c>
      <c r="F194" s="244"/>
      <c r="G194" s="245">
        <f>ROUND(E194*F194,2)</f>
        <v>0</v>
      </c>
      <c r="H194" s="226"/>
      <c r="I194" s="225">
        <f>ROUND(E194*H194,2)</f>
        <v>0</v>
      </c>
      <c r="J194" s="226"/>
      <c r="K194" s="225">
        <f>ROUND(E194*J194,2)</f>
        <v>0</v>
      </c>
      <c r="L194" s="225">
        <v>21</v>
      </c>
      <c r="M194" s="225">
        <f>G194*(1+L194/100)</f>
        <v>0</v>
      </c>
      <c r="N194" s="225">
        <v>6.9999999999999994E-5</v>
      </c>
      <c r="O194" s="225">
        <f>ROUND(E194*N194,2)</f>
        <v>0</v>
      </c>
      <c r="P194" s="225">
        <v>4.4999999999999997E-3</v>
      </c>
      <c r="Q194" s="225">
        <f>ROUND(E194*P194,2)</f>
        <v>0.02</v>
      </c>
      <c r="R194" s="225"/>
      <c r="S194" s="225" t="s">
        <v>122</v>
      </c>
      <c r="T194" s="225" t="s">
        <v>122</v>
      </c>
      <c r="U194" s="225">
        <v>0.42</v>
      </c>
      <c r="V194" s="225">
        <f>ROUND(E194*U194,2)</f>
        <v>2.1</v>
      </c>
      <c r="W194" s="22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123</v>
      </c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">
      <c r="A195" s="240">
        <v>164</v>
      </c>
      <c r="B195" s="241" t="s">
        <v>462</v>
      </c>
      <c r="C195" s="251" t="s">
        <v>463</v>
      </c>
      <c r="D195" s="242" t="s">
        <v>144</v>
      </c>
      <c r="E195" s="243">
        <v>5</v>
      </c>
      <c r="F195" s="244"/>
      <c r="G195" s="245">
        <f>ROUND(E195*F195,2)</f>
        <v>0</v>
      </c>
      <c r="H195" s="226"/>
      <c r="I195" s="225">
        <f>ROUND(E195*H195,2)</f>
        <v>0</v>
      </c>
      <c r="J195" s="226"/>
      <c r="K195" s="225">
        <f>ROUND(E195*J195,2)</f>
        <v>0</v>
      </c>
      <c r="L195" s="225">
        <v>21</v>
      </c>
      <c r="M195" s="225">
        <f>G195*(1+L195/100)</f>
        <v>0</v>
      </c>
      <c r="N195" s="225">
        <v>6.9999999999999994E-5</v>
      </c>
      <c r="O195" s="225">
        <f>ROUND(E195*N195,2)</f>
        <v>0</v>
      </c>
      <c r="P195" s="225">
        <v>2.1000000000000001E-2</v>
      </c>
      <c r="Q195" s="225">
        <f>ROUND(E195*P195,2)</f>
        <v>0.11</v>
      </c>
      <c r="R195" s="225"/>
      <c r="S195" s="225" t="s">
        <v>122</v>
      </c>
      <c r="T195" s="225" t="s">
        <v>122</v>
      </c>
      <c r="U195" s="225">
        <v>0.43</v>
      </c>
      <c r="V195" s="225">
        <f>ROUND(E195*U195,2)</f>
        <v>2.15</v>
      </c>
      <c r="W195" s="22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123</v>
      </c>
      <c r="AH195" s="206"/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">
      <c r="A196" s="240">
        <v>165</v>
      </c>
      <c r="B196" s="241" t="s">
        <v>464</v>
      </c>
      <c r="C196" s="251" t="s">
        <v>465</v>
      </c>
      <c r="D196" s="242" t="s">
        <v>144</v>
      </c>
      <c r="E196" s="243">
        <v>4</v>
      </c>
      <c r="F196" s="244"/>
      <c r="G196" s="245">
        <f>ROUND(E196*F196,2)</f>
        <v>0</v>
      </c>
      <c r="H196" s="226"/>
      <c r="I196" s="225">
        <f>ROUND(E196*H196,2)</f>
        <v>0</v>
      </c>
      <c r="J196" s="226"/>
      <c r="K196" s="225">
        <f>ROUND(E196*J196,2)</f>
        <v>0</v>
      </c>
      <c r="L196" s="225">
        <v>21</v>
      </c>
      <c r="M196" s="225">
        <f>G196*(1+L196/100)</f>
        <v>0</v>
      </c>
      <c r="N196" s="225">
        <v>6.9999999999999994E-5</v>
      </c>
      <c r="O196" s="225">
        <f>ROUND(E196*N196,2)</f>
        <v>0</v>
      </c>
      <c r="P196" s="225">
        <v>2.4E-2</v>
      </c>
      <c r="Q196" s="225">
        <f>ROUND(E196*P196,2)</f>
        <v>0.1</v>
      </c>
      <c r="R196" s="225"/>
      <c r="S196" s="225" t="s">
        <v>122</v>
      </c>
      <c r="T196" s="225" t="s">
        <v>122</v>
      </c>
      <c r="U196" s="225">
        <v>0.54</v>
      </c>
      <c r="V196" s="225">
        <f>ROUND(E196*U196,2)</f>
        <v>2.16</v>
      </c>
      <c r="W196" s="22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123</v>
      </c>
      <c r="AH196" s="206"/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40">
        <v>166</v>
      </c>
      <c r="B197" s="241" t="s">
        <v>466</v>
      </c>
      <c r="C197" s="251" t="s">
        <v>467</v>
      </c>
      <c r="D197" s="242" t="s">
        <v>130</v>
      </c>
      <c r="E197" s="243">
        <v>4.4996799999999997</v>
      </c>
      <c r="F197" s="244"/>
      <c r="G197" s="245">
        <f>ROUND(E197*F197,2)</f>
        <v>0</v>
      </c>
      <c r="H197" s="226"/>
      <c r="I197" s="225">
        <f>ROUND(E197*H197,2)</f>
        <v>0</v>
      </c>
      <c r="J197" s="226"/>
      <c r="K197" s="225">
        <f>ROUND(E197*J197,2)</f>
        <v>0</v>
      </c>
      <c r="L197" s="225">
        <v>21</v>
      </c>
      <c r="M197" s="225">
        <f>G197*(1+L197/100)</f>
        <v>0</v>
      </c>
      <c r="N197" s="225">
        <v>0</v>
      </c>
      <c r="O197" s="225">
        <f>ROUND(E197*N197,2)</f>
        <v>0</v>
      </c>
      <c r="P197" s="225">
        <v>0</v>
      </c>
      <c r="Q197" s="225">
        <f>ROUND(E197*P197,2)</f>
        <v>0</v>
      </c>
      <c r="R197" s="225"/>
      <c r="S197" s="225" t="s">
        <v>122</v>
      </c>
      <c r="T197" s="225" t="s">
        <v>122</v>
      </c>
      <c r="U197" s="225">
        <v>4.0430000000000001</v>
      </c>
      <c r="V197" s="225">
        <f>ROUND(E197*U197,2)</f>
        <v>18.190000000000001</v>
      </c>
      <c r="W197" s="225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123</v>
      </c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">
      <c r="A198" s="240">
        <v>167</v>
      </c>
      <c r="B198" s="241" t="s">
        <v>468</v>
      </c>
      <c r="C198" s="251" t="s">
        <v>469</v>
      </c>
      <c r="D198" s="242" t="s">
        <v>397</v>
      </c>
      <c r="E198" s="243">
        <v>4</v>
      </c>
      <c r="F198" s="244"/>
      <c r="G198" s="245">
        <f>ROUND(E198*F198,2)</f>
        <v>0</v>
      </c>
      <c r="H198" s="226"/>
      <c r="I198" s="225">
        <f>ROUND(E198*H198,2)</f>
        <v>0</v>
      </c>
      <c r="J198" s="226"/>
      <c r="K198" s="225">
        <f>ROUND(E198*J198,2)</f>
        <v>0</v>
      </c>
      <c r="L198" s="225">
        <v>21</v>
      </c>
      <c r="M198" s="225">
        <f>G198*(1+L198/100)</f>
        <v>0</v>
      </c>
      <c r="N198" s="225">
        <v>4.5199999999999997E-3</v>
      </c>
      <c r="O198" s="225">
        <f>ROUND(E198*N198,2)</f>
        <v>0.02</v>
      </c>
      <c r="P198" s="225">
        <v>0</v>
      </c>
      <c r="Q198" s="225">
        <f>ROUND(E198*P198,2)</f>
        <v>0</v>
      </c>
      <c r="R198" s="225"/>
      <c r="S198" s="225" t="s">
        <v>122</v>
      </c>
      <c r="T198" s="225" t="s">
        <v>122</v>
      </c>
      <c r="U198" s="225">
        <v>0.78</v>
      </c>
      <c r="V198" s="225">
        <f>ROUND(E198*U198,2)</f>
        <v>3.12</v>
      </c>
      <c r="W198" s="225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123</v>
      </c>
      <c r="AH198" s="206"/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">
      <c r="A199" s="240">
        <v>168</v>
      </c>
      <c r="B199" s="241" t="s">
        <v>470</v>
      </c>
      <c r="C199" s="251" t="s">
        <v>471</v>
      </c>
      <c r="D199" s="242" t="s">
        <v>397</v>
      </c>
      <c r="E199" s="243">
        <v>2</v>
      </c>
      <c r="F199" s="244"/>
      <c r="G199" s="245">
        <f>ROUND(E199*F199,2)</f>
        <v>0</v>
      </c>
      <c r="H199" s="226"/>
      <c r="I199" s="225">
        <f>ROUND(E199*H199,2)</f>
        <v>0</v>
      </c>
      <c r="J199" s="226"/>
      <c r="K199" s="225">
        <f>ROUND(E199*J199,2)</f>
        <v>0</v>
      </c>
      <c r="L199" s="225">
        <v>21</v>
      </c>
      <c r="M199" s="225">
        <f>G199*(1+L199/100)</f>
        <v>0</v>
      </c>
      <c r="N199" s="225">
        <v>7.5199999999999998E-3</v>
      </c>
      <c r="O199" s="225">
        <f>ROUND(E199*N199,2)</f>
        <v>0.02</v>
      </c>
      <c r="P199" s="225">
        <v>0</v>
      </c>
      <c r="Q199" s="225">
        <f>ROUND(E199*P199,2)</f>
        <v>0</v>
      </c>
      <c r="R199" s="225"/>
      <c r="S199" s="225" t="s">
        <v>122</v>
      </c>
      <c r="T199" s="225" t="s">
        <v>122</v>
      </c>
      <c r="U199" s="225">
        <v>1.726</v>
      </c>
      <c r="V199" s="225">
        <f>ROUND(E199*U199,2)</f>
        <v>3.45</v>
      </c>
      <c r="W199" s="22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123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40">
        <v>169</v>
      </c>
      <c r="B200" s="241" t="s">
        <v>472</v>
      </c>
      <c r="C200" s="251" t="s">
        <v>473</v>
      </c>
      <c r="D200" s="242" t="s">
        <v>144</v>
      </c>
      <c r="E200" s="243">
        <v>1</v>
      </c>
      <c r="F200" s="244"/>
      <c r="G200" s="245">
        <f>ROUND(E200*F200,2)</f>
        <v>0</v>
      </c>
      <c r="H200" s="226"/>
      <c r="I200" s="225">
        <f>ROUND(E200*H200,2)</f>
        <v>0</v>
      </c>
      <c r="J200" s="226"/>
      <c r="K200" s="225">
        <f>ROUND(E200*J200,2)</f>
        <v>0</v>
      </c>
      <c r="L200" s="225">
        <v>21</v>
      </c>
      <c r="M200" s="225">
        <f>G200*(1+L200/100)</f>
        <v>0</v>
      </c>
      <c r="N200" s="225">
        <v>0</v>
      </c>
      <c r="O200" s="225">
        <f>ROUND(E200*N200,2)</f>
        <v>0</v>
      </c>
      <c r="P200" s="225">
        <v>0</v>
      </c>
      <c r="Q200" s="225">
        <f>ROUND(E200*P200,2)</f>
        <v>0</v>
      </c>
      <c r="R200" s="225"/>
      <c r="S200" s="225" t="s">
        <v>122</v>
      </c>
      <c r="T200" s="225" t="s">
        <v>122</v>
      </c>
      <c r="U200" s="225">
        <v>0.25800000000000001</v>
      </c>
      <c r="V200" s="225">
        <f>ROUND(E200*U200,2)</f>
        <v>0.26</v>
      </c>
      <c r="W200" s="22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123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">
      <c r="A201" s="240">
        <v>170</v>
      </c>
      <c r="B201" s="241" t="s">
        <v>474</v>
      </c>
      <c r="C201" s="251" t="s">
        <v>475</v>
      </c>
      <c r="D201" s="242" t="s">
        <v>144</v>
      </c>
      <c r="E201" s="243">
        <v>1</v>
      </c>
      <c r="F201" s="244"/>
      <c r="G201" s="245">
        <f>ROUND(E201*F201,2)</f>
        <v>0</v>
      </c>
      <c r="H201" s="226"/>
      <c r="I201" s="225">
        <f>ROUND(E201*H201,2)</f>
        <v>0</v>
      </c>
      <c r="J201" s="226"/>
      <c r="K201" s="225">
        <f>ROUND(E201*J201,2)</f>
        <v>0</v>
      </c>
      <c r="L201" s="225">
        <v>21</v>
      </c>
      <c r="M201" s="225">
        <f>G201*(1+L201/100)</f>
        <v>0</v>
      </c>
      <c r="N201" s="225">
        <v>0</v>
      </c>
      <c r="O201" s="225">
        <f>ROUND(E201*N201,2)</f>
        <v>0</v>
      </c>
      <c r="P201" s="225">
        <v>0</v>
      </c>
      <c r="Q201" s="225">
        <f>ROUND(E201*P201,2)</f>
        <v>0</v>
      </c>
      <c r="R201" s="225"/>
      <c r="S201" s="225" t="s">
        <v>122</v>
      </c>
      <c r="T201" s="225" t="s">
        <v>122</v>
      </c>
      <c r="U201" s="225">
        <v>0.28799999999999998</v>
      </c>
      <c r="V201" s="225">
        <f>ROUND(E201*U201,2)</f>
        <v>0.28999999999999998</v>
      </c>
      <c r="W201" s="22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123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">
      <c r="A202" s="240">
        <v>171</v>
      </c>
      <c r="B202" s="241" t="s">
        <v>476</v>
      </c>
      <c r="C202" s="251" t="s">
        <v>477</v>
      </c>
      <c r="D202" s="242" t="s">
        <v>144</v>
      </c>
      <c r="E202" s="243">
        <v>1</v>
      </c>
      <c r="F202" s="244"/>
      <c r="G202" s="245">
        <f>ROUND(E202*F202,2)</f>
        <v>0</v>
      </c>
      <c r="H202" s="226"/>
      <c r="I202" s="225">
        <f>ROUND(E202*H202,2)</f>
        <v>0</v>
      </c>
      <c r="J202" s="226"/>
      <c r="K202" s="225">
        <f>ROUND(E202*J202,2)</f>
        <v>0</v>
      </c>
      <c r="L202" s="225">
        <v>21</v>
      </c>
      <c r="M202" s="225">
        <f>G202*(1+L202/100)</f>
        <v>0</v>
      </c>
      <c r="N202" s="225">
        <v>0</v>
      </c>
      <c r="O202" s="225">
        <f>ROUND(E202*N202,2)</f>
        <v>0</v>
      </c>
      <c r="P202" s="225">
        <v>0</v>
      </c>
      <c r="Q202" s="225">
        <f>ROUND(E202*P202,2)</f>
        <v>0</v>
      </c>
      <c r="R202" s="225"/>
      <c r="S202" s="225" t="s">
        <v>122</v>
      </c>
      <c r="T202" s="225" t="s">
        <v>122</v>
      </c>
      <c r="U202" s="225">
        <v>0.34</v>
      </c>
      <c r="V202" s="225">
        <f>ROUND(E202*U202,2)</f>
        <v>0.34</v>
      </c>
      <c r="W202" s="225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123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outlineLevel="1" x14ac:dyDescent="0.2">
      <c r="A203" s="240">
        <v>172</v>
      </c>
      <c r="B203" s="241" t="s">
        <v>478</v>
      </c>
      <c r="C203" s="251" t="s">
        <v>479</v>
      </c>
      <c r="D203" s="242" t="s">
        <v>144</v>
      </c>
      <c r="E203" s="243">
        <v>2</v>
      </c>
      <c r="F203" s="244"/>
      <c r="G203" s="245">
        <f>ROUND(E203*F203,2)</f>
        <v>0</v>
      </c>
      <c r="H203" s="226"/>
      <c r="I203" s="225">
        <f>ROUND(E203*H203,2)</f>
        <v>0</v>
      </c>
      <c r="J203" s="226"/>
      <c r="K203" s="225">
        <f>ROUND(E203*J203,2)</f>
        <v>0</v>
      </c>
      <c r="L203" s="225">
        <v>21</v>
      </c>
      <c r="M203" s="225">
        <f>G203*(1+L203/100)</f>
        <v>0</v>
      </c>
      <c r="N203" s="225">
        <v>0</v>
      </c>
      <c r="O203" s="225">
        <f>ROUND(E203*N203,2)</f>
        <v>0</v>
      </c>
      <c r="P203" s="225">
        <v>0</v>
      </c>
      <c r="Q203" s="225">
        <f>ROUND(E203*P203,2)</f>
        <v>0</v>
      </c>
      <c r="R203" s="225"/>
      <c r="S203" s="225" t="s">
        <v>122</v>
      </c>
      <c r="T203" s="225" t="s">
        <v>122</v>
      </c>
      <c r="U203" s="225">
        <v>0.433</v>
      </c>
      <c r="V203" s="225">
        <f>ROUND(E203*U203,2)</f>
        <v>0.87</v>
      </c>
      <c r="W203" s="22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123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outlineLevel="1" x14ac:dyDescent="0.2">
      <c r="A204" s="240">
        <v>173</v>
      </c>
      <c r="B204" s="241" t="s">
        <v>480</v>
      </c>
      <c r="C204" s="251" t="s">
        <v>481</v>
      </c>
      <c r="D204" s="242" t="s">
        <v>144</v>
      </c>
      <c r="E204" s="243">
        <v>2</v>
      </c>
      <c r="F204" s="244"/>
      <c r="G204" s="245">
        <f>ROUND(E204*F204,2)</f>
        <v>0</v>
      </c>
      <c r="H204" s="226"/>
      <c r="I204" s="225">
        <f>ROUND(E204*H204,2)</f>
        <v>0</v>
      </c>
      <c r="J204" s="226"/>
      <c r="K204" s="225">
        <f>ROUND(E204*J204,2)</f>
        <v>0</v>
      </c>
      <c r="L204" s="225">
        <v>21</v>
      </c>
      <c r="M204" s="225">
        <f>G204*(1+L204/100)</f>
        <v>0</v>
      </c>
      <c r="N204" s="225">
        <v>0</v>
      </c>
      <c r="O204" s="225">
        <f>ROUND(E204*N204,2)</f>
        <v>0</v>
      </c>
      <c r="P204" s="225">
        <v>0</v>
      </c>
      <c r="Q204" s="225">
        <f>ROUND(E204*P204,2)</f>
        <v>0</v>
      </c>
      <c r="R204" s="225"/>
      <c r="S204" s="225" t="s">
        <v>122</v>
      </c>
      <c r="T204" s="225" t="s">
        <v>122</v>
      </c>
      <c r="U204" s="225">
        <v>0.51500000000000001</v>
      </c>
      <c r="V204" s="225">
        <f>ROUND(E204*U204,2)</f>
        <v>1.03</v>
      </c>
      <c r="W204" s="22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123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ht="22.5" outlineLevel="1" x14ac:dyDescent="0.2">
      <c r="A205" s="240">
        <v>174</v>
      </c>
      <c r="B205" s="241" t="s">
        <v>482</v>
      </c>
      <c r="C205" s="251" t="s">
        <v>483</v>
      </c>
      <c r="D205" s="242" t="s">
        <v>397</v>
      </c>
      <c r="E205" s="243">
        <v>1</v>
      </c>
      <c r="F205" s="244"/>
      <c r="G205" s="245">
        <f>ROUND(E205*F205,2)</f>
        <v>0</v>
      </c>
      <c r="H205" s="226"/>
      <c r="I205" s="225">
        <f>ROUND(E205*H205,2)</f>
        <v>0</v>
      </c>
      <c r="J205" s="226"/>
      <c r="K205" s="225">
        <f>ROUND(E205*J205,2)</f>
        <v>0</v>
      </c>
      <c r="L205" s="225">
        <v>21</v>
      </c>
      <c r="M205" s="225">
        <f>G205*(1+L205/100)</f>
        <v>0</v>
      </c>
      <c r="N205" s="225">
        <v>1.4120000000000001E-2</v>
      </c>
      <c r="O205" s="225">
        <f>ROUND(E205*N205,2)</f>
        <v>0.01</v>
      </c>
      <c r="P205" s="225">
        <v>0</v>
      </c>
      <c r="Q205" s="225">
        <f>ROUND(E205*P205,2)</f>
        <v>0</v>
      </c>
      <c r="R205" s="225"/>
      <c r="S205" s="225" t="s">
        <v>122</v>
      </c>
      <c r="T205" s="225" t="s">
        <v>122</v>
      </c>
      <c r="U205" s="225">
        <v>3.351</v>
      </c>
      <c r="V205" s="225">
        <f>ROUND(E205*U205,2)</f>
        <v>3.35</v>
      </c>
      <c r="W205" s="225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123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outlineLevel="1" x14ac:dyDescent="0.2">
      <c r="A206" s="240">
        <v>175</v>
      </c>
      <c r="B206" s="241" t="s">
        <v>484</v>
      </c>
      <c r="C206" s="251" t="s">
        <v>485</v>
      </c>
      <c r="D206" s="242" t="s">
        <v>397</v>
      </c>
      <c r="E206" s="243">
        <v>1</v>
      </c>
      <c r="F206" s="244"/>
      <c r="G206" s="245">
        <f>ROUND(E206*F206,2)</f>
        <v>0</v>
      </c>
      <c r="H206" s="226"/>
      <c r="I206" s="225">
        <f>ROUND(E206*H206,2)</f>
        <v>0</v>
      </c>
      <c r="J206" s="226"/>
      <c r="K206" s="225">
        <f>ROUND(E206*J206,2)</f>
        <v>0</v>
      </c>
      <c r="L206" s="225">
        <v>21</v>
      </c>
      <c r="M206" s="225">
        <f>G206*(1+L206/100)</f>
        <v>0</v>
      </c>
      <c r="N206" s="225">
        <v>1.0399999999999999E-3</v>
      </c>
      <c r="O206" s="225">
        <f>ROUND(E206*N206,2)</f>
        <v>0</v>
      </c>
      <c r="P206" s="225">
        <v>0</v>
      </c>
      <c r="Q206" s="225">
        <f>ROUND(E206*P206,2)</f>
        <v>0</v>
      </c>
      <c r="R206" s="225"/>
      <c r="S206" s="225" t="s">
        <v>122</v>
      </c>
      <c r="T206" s="225" t="s">
        <v>122</v>
      </c>
      <c r="U206" s="225">
        <v>1.278</v>
      </c>
      <c r="V206" s="225">
        <f>ROUND(E206*U206,2)</f>
        <v>1.28</v>
      </c>
      <c r="W206" s="22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123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">
      <c r="A207" s="240">
        <v>176</v>
      </c>
      <c r="B207" s="241" t="s">
        <v>486</v>
      </c>
      <c r="C207" s="251" t="s">
        <v>487</v>
      </c>
      <c r="D207" s="242" t="s">
        <v>397</v>
      </c>
      <c r="E207" s="243">
        <v>2</v>
      </c>
      <c r="F207" s="244"/>
      <c r="G207" s="245">
        <f>ROUND(E207*F207,2)</f>
        <v>0</v>
      </c>
      <c r="H207" s="226"/>
      <c r="I207" s="225">
        <f>ROUND(E207*H207,2)</f>
        <v>0</v>
      </c>
      <c r="J207" s="226"/>
      <c r="K207" s="225">
        <f>ROUND(E207*J207,2)</f>
        <v>0</v>
      </c>
      <c r="L207" s="225">
        <v>21</v>
      </c>
      <c r="M207" s="225">
        <f>G207*(1+L207/100)</f>
        <v>0</v>
      </c>
      <c r="N207" s="225">
        <v>9.3999999999999997E-4</v>
      </c>
      <c r="O207" s="225">
        <f>ROUND(E207*N207,2)</f>
        <v>0</v>
      </c>
      <c r="P207" s="225">
        <v>0</v>
      </c>
      <c r="Q207" s="225">
        <f>ROUND(E207*P207,2)</f>
        <v>0</v>
      </c>
      <c r="R207" s="225"/>
      <c r="S207" s="225" t="s">
        <v>122</v>
      </c>
      <c r="T207" s="225" t="s">
        <v>122</v>
      </c>
      <c r="U207" s="225">
        <v>1.319</v>
      </c>
      <c r="V207" s="225">
        <f>ROUND(E207*U207,2)</f>
        <v>2.64</v>
      </c>
      <c r="W207" s="22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123</v>
      </c>
      <c r="AH207" s="206"/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">
      <c r="A208" s="240">
        <v>177</v>
      </c>
      <c r="B208" s="241" t="s">
        <v>488</v>
      </c>
      <c r="C208" s="251" t="s">
        <v>489</v>
      </c>
      <c r="D208" s="242" t="s">
        <v>397</v>
      </c>
      <c r="E208" s="243">
        <v>3</v>
      </c>
      <c r="F208" s="244"/>
      <c r="G208" s="245">
        <f>ROUND(E208*F208,2)</f>
        <v>0</v>
      </c>
      <c r="H208" s="226"/>
      <c r="I208" s="225">
        <f>ROUND(E208*H208,2)</f>
        <v>0</v>
      </c>
      <c r="J208" s="226"/>
      <c r="K208" s="225">
        <f>ROUND(E208*J208,2)</f>
        <v>0</v>
      </c>
      <c r="L208" s="225">
        <v>21</v>
      </c>
      <c r="M208" s="225">
        <f>G208*(1+L208/100)</f>
        <v>0</v>
      </c>
      <c r="N208" s="225">
        <v>1.3500000000000001E-3</v>
      </c>
      <c r="O208" s="225">
        <f>ROUND(E208*N208,2)</f>
        <v>0</v>
      </c>
      <c r="P208" s="225">
        <v>0</v>
      </c>
      <c r="Q208" s="225">
        <f>ROUND(E208*P208,2)</f>
        <v>0</v>
      </c>
      <c r="R208" s="225"/>
      <c r="S208" s="225" t="s">
        <v>122</v>
      </c>
      <c r="T208" s="225" t="s">
        <v>122</v>
      </c>
      <c r="U208" s="225">
        <v>1.4019999999999999</v>
      </c>
      <c r="V208" s="225">
        <f>ROUND(E208*U208,2)</f>
        <v>4.21</v>
      </c>
      <c r="W208" s="22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123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40">
        <v>178</v>
      </c>
      <c r="B209" s="241" t="s">
        <v>490</v>
      </c>
      <c r="C209" s="251" t="s">
        <v>491</v>
      </c>
      <c r="D209" s="242" t="s">
        <v>144</v>
      </c>
      <c r="E209" s="243">
        <v>1</v>
      </c>
      <c r="F209" s="244"/>
      <c r="G209" s="245">
        <f>ROUND(E209*F209,2)</f>
        <v>0</v>
      </c>
      <c r="H209" s="226"/>
      <c r="I209" s="225">
        <f>ROUND(E209*H209,2)</f>
        <v>0</v>
      </c>
      <c r="J209" s="226"/>
      <c r="K209" s="225">
        <f>ROUND(E209*J209,2)</f>
        <v>0</v>
      </c>
      <c r="L209" s="225">
        <v>21</v>
      </c>
      <c r="M209" s="225">
        <f>G209*(1+L209/100)</f>
        <v>0</v>
      </c>
      <c r="N209" s="225">
        <v>1.8100000000000002E-2</v>
      </c>
      <c r="O209" s="225">
        <f>ROUND(E209*N209,2)</f>
        <v>0.02</v>
      </c>
      <c r="P209" s="225">
        <v>1.8100000000000002E-2</v>
      </c>
      <c r="Q209" s="225">
        <f>ROUND(E209*P209,2)</f>
        <v>0.02</v>
      </c>
      <c r="R209" s="225"/>
      <c r="S209" s="225" t="s">
        <v>110</v>
      </c>
      <c r="T209" s="225" t="s">
        <v>111</v>
      </c>
      <c r="U209" s="225">
        <v>0</v>
      </c>
      <c r="V209" s="225">
        <f>ROUND(E209*U209,2)</f>
        <v>0</v>
      </c>
      <c r="W209" s="225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123</v>
      </c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">
      <c r="A210" s="240">
        <v>179</v>
      </c>
      <c r="B210" s="241" t="s">
        <v>492</v>
      </c>
      <c r="C210" s="251" t="s">
        <v>493</v>
      </c>
      <c r="D210" s="242" t="s">
        <v>144</v>
      </c>
      <c r="E210" s="243">
        <v>3</v>
      </c>
      <c r="F210" s="244"/>
      <c r="G210" s="245">
        <f>ROUND(E210*F210,2)</f>
        <v>0</v>
      </c>
      <c r="H210" s="226"/>
      <c r="I210" s="225">
        <f>ROUND(E210*H210,2)</f>
        <v>0</v>
      </c>
      <c r="J210" s="226"/>
      <c r="K210" s="225">
        <f>ROUND(E210*J210,2)</f>
        <v>0</v>
      </c>
      <c r="L210" s="225">
        <v>21</v>
      </c>
      <c r="M210" s="225">
        <f>G210*(1+L210/100)</f>
        <v>0</v>
      </c>
      <c r="N210" s="225">
        <v>6.6350000000000006E-2</v>
      </c>
      <c r="O210" s="225">
        <f>ROUND(E210*N210,2)</f>
        <v>0.2</v>
      </c>
      <c r="P210" s="225">
        <v>0</v>
      </c>
      <c r="Q210" s="225">
        <f>ROUND(E210*P210,2)</f>
        <v>0</v>
      </c>
      <c r="R210" s="225"/>
      <c r="S210" s="225" t="s">
        <v>110</v>
      </c>
      <c r="T210" s="225" t="s">
        <v>122</v>
      </c>
      <c r="U210" s="225">
        <v>0.88</v>
      </c>
      <c r="V210" s="225">
        <f>ROUND(E210*U210,2)</f>
        <v>2.64</v>
      </c>
      <c r="W210" s="22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123</v>
      </c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34">
        <v>180</v>
      </c>
      <c r="B211" s="235" t="s">
        <v>494</v>
      </c>
      <c r="C211" s="252" t="s">
        <v>495</v>
      </c>
      <c r="D211" s="236" t="s">
        <v>133</v>
      </c>
      <c r="E211" s="237">
        <v>1</v>
      </c>
      <c r="F211" s="238"/>
      <c r="G211" s="239">
        <f>ROUND(E211*F211,2)</f>
        <v>0</v>
      </c>
      <c r="H211" s="226"/>
      <c r="I211" s="225">
        <f>ROUND(E211*H211,2)</f>
        <v>0</v>
      </c>
      <c r="J211" s="226"/>
      <c r="K211" s="225">
        <f>ROUND(E211*J211,2)</f>
        <v>0</v>
      </c>
      <c r="L211" s="225">
        <v>21</v>
      </c>
      <c r="M211" s="225">
        <f>G211*(1+L211/100)</f>
        <v>0</v>
      </c>
      <c r="N211" s="225">
        <v>0</v>
      </c>
      <c r="O211" s="225">
        <f>ROUND(E211*N211,2)</f>
        <v>0</v>
      </c>
      <c r="P211" s="225">
        <v>0</v>
      </c>
      <c r="Q211" s="225">
        <f>ROUND(E211*P211,2)</f>
        <v>0</v>
      </c>
      <c r="R211" s="225"/>
      <c r="S211" s="225" t="s">
        <v>110</v>
      </c>
      <c r="T211" s="225" t="s">
        <v>134</v>
      </c>
      <c r="U211" s="225">
        <v>0</v>
      </c>
      <c r="V211" s="225">
        <f>ROUND(E211*U211,2)</f>
        <v>0</v>
      </c>
      <c r="W211" s="22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123</v>
      </c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outlineLevel="1" x14ac:dyDescent="0.2">
      <c r="A212" s="223"/>
      <c r="B212" s="224"/>
      <c r="C212" s="253" t="s">
        <v>496</v>
      </c>
      <c r="D212" s="246"/>
      <c r="E212" s="246"/>
      <c r="F212" s="246"/>
      <c r="G212" s="246"/>
      <c r="H212" s="225"/>
      <c r="I212" s="225"/>
      <c r="J212" s="225"/>
      <c r="K212" s="225"/>
      <c r="L212" s="225"/>
      <c r="M212" s="225"/>
      <c r="N212" s="225"/>
      <c r="O212" s="225"/>
      <c r="P212" s="225"/>
      <c r="Q212" s="225"/>
      <c r="R212" s="225"/>
      <c r="S212" s="225"/>
      <c r="T212" s="225"/>
      <c r="U212" s="225"/>
      <c r="V212" s="225"/>
      <c r="W212" s="225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309</v>
      </c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outlineLevel="1" x14ac:dyDescent="0.2">
      <c r="A213" s="234">
        <v>181</v>
      </c>
      <c r="B213" s="235" t="s">
        <v>497</v>
      </c>
      <c r="C213" s="252" t="s">
        <v>498</v>
      </c>
      <c r="D213" s="236" t="s">
        <v>397</v>
      </c>
      <c r="E213" s="237">
        <v>2</v>
      </c>
      <c r="F213" s="238"/>
      <c r="G213" s="239">
        <f>ROUND(E213*F213,2)</f>
        <v>0</v>
      </c>
      <c r="H213" s="226"/>
      <c r="I213" s="225">
        <f>ROUND(E213*H213,2)</f>
        <v>0</v>
      </c>
      <c r="J213" s="226"/>
      <c r="K213" s="225">
        <f>ROUND(E213*J213,2)</f>
        <v>0</v>
      </c>
      <c r="L213" s="225">
        <v>21</v>
      </c>
      <c r="M213" s="225">
        <f>G213*(1+L213/100)</f>
        <v>0</v>
      </c>
      <c r="N213" s="225">
        <v>4.3200000000000001E-3</v>
      </c>
      <c r="O213" s="225">
        <f>ROUND(E213*N213,2)</f>
        <v>0.01</v>
      </c>
      <c r="P213" s="225">
        <v>0</v>
      </c>
      <c r="Q213" s="225">
        <f>ROUND(E213*P213,2)</f>
        <v>0</v>
      </c>
      <c r="R213" s="225"/>
      <c r="S213" s="225" t="s">
        <v>110</v>
      </c>
      <c r="T213" s="225" t="s">
        <v>134</v>
      </c>
      <c r="U213" s="225">
        <v>0</v>
      </c>
      <c r="V213" s="225">
        <f>ROUND(E213*U213,2)</f>
        <v>0</v>
      </c>
      <c r="W213" s="225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 t="s">
        <v>123</v>
      </c>
      <c r="AH213" s="206"/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</row>
    <row r="214" spans="1:60" outlineLevel="1" x14ac:dyDescent="0.2">
      <c r="A214" s="223"/>
      <c r="B214" s="224"/>
      <c r="C214" s="253" t="s">
        <v>499</v>
      </c>
      <c r="D214" s="246"/>
      <c r="E214" s="246"/>
      <c r="F214" s="246"/>
      <c r="G214" s="246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309</v>
      </c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23"/>
      <c r="B215" s="224"/>
      <c r="C215" s="254" t="s">
        <v>500</v>
      </c>
      <c r="D215" s="248"/>
      <c r="E215" s="248"/>
      <c r="F215" s="248"/>
      <c r="G215" s="248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309</v>
      </c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outlineLevel="1" x14ac:dyDescent="0.2">
      <c r="A216" s="234">
        <v>182</v>
      </c>
      <c r="B216" s="235" t="s">
        <v>501</v>
      </c>
      <c r="C216" s="252" t="s">
        <v>502</v>
      </c>
      <c r="D216" s="236" t="s">
        <v>133</v>
      </c>
      <c r="E216" s="237">
        <v>1</v>
      </c>
      <c r="F216" s="238"/>
      <c r="G216" s="239">
        <f>ROUND(E216*F216,2)</f>
        <v>0</v>
      </c>
      <c r="H216" s="226"/>
      <c r="I216" s="225">
        <f>ROUND(E216*H216,2)</f>
        <v>0</v>
      </c>
      <c r="J216" s="226"/>
      <c r="K216" s="225">
        <f>ROUND(E216*J216,2)</f>
        <v>0</v>
      </c>
      <c r="L216" s="225">
        <v>21</v>
      </c>
      <c r="M216" s="225">
        <f>G216*(1+L216/100)</f>
        <v>0</v>
      </c>
      <c r="N216" s="225">
        <v>0</v>
      </c>
      <c r="O216" s="225">
        <f>ROUND(E216*N216,2)</f>
        <v>0</v>
      </c>
      <c r="P216" s="225">
        <v>0</v>
      </c>
      <c r="Q216" s="225">
        <f>ROUND(E216*P216,2)</f>
        <v>0</v>
      </c>
      <c r="R216" s="225"/>
      <c r="S216" s="225" t="s">
        <v>110</v>
      </c>
      <c r="T216" s="225" t="s">
        <v>134</v>
      </c>
      <c r="U216" s="225">
        <v>0</v>
      </c>
      <c r="V216" s="225">
        <f>ROUND(E216*U216,2)</f>
        <v>0</v>
      </c>
      <c r="W216" s="225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 t="s">
        <v>123</v>
      </c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</row>
    <row r="217" spans="1:60" outlineLevel="1" x14ac:dyDescent="0.2">
      <c r="A217" s="223"/>
      <c r="B217" s="224"/>
      <c r="C217" s="253" t="s">
        <v>503</v>
      </c>
      <c r="D217" s="246"/>
      <c r="E217" s="246"/>
      <c r="F217" s="246"/>
      <c r="G217" s="246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309</v>
      </c>
      <c r="AH217" s="206"/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34">
        <v>183</v>
      </c>
      <c r="B218" s="235" t="s">
        <v>504</v>
      </c>
      <c r="C218" s="252" t="s">
        <v>505</v>
      </c>
      <c r="D218" s="236" t="s">
        <v>133</v>
      </c>
      <c r="E218" s="237">
        <v>1</v>
      </c>
      <c r="F218" s="238"/>
      <c r="G218" s="239">
        <f>ROUND(E218*F218,2)</f>
        <v>0</v>
      </c>
      <c r="H218" s="226"/>
      <c r="I218" s="225">
        <f>ROUND(E218*H218,2)</f>
        <v>0</v>
      </c>
      <c r="J218" s="226"/>
      <c r="K218" s="225">
        <f>ROUND(E218*J218,2)</f>
        <v>0</v>
      </c>
      <c r="L218" s="225">
        <v>21</v>
      </c>
      <c r="M218" s="225">
        <f>G218*(1+L218/100)</f>
        <v>0</v>
      </c>
      <c r="N218" s="225">
        <v>0</v>
      </c>
      <c r="O218" s="225">
        <f>ROUND(E218*N218,2)</f>
        <v>0</v>
      </c>
      <c r="P218" s="225">
        <v>0</v>
      </c>
      <c r="Q218" s="225">
        <f>ROUND(E218*P218,2)</f>
        <v>0</v>
      </c>
      <c r="R218" s="225"/>
      <c r="S218" s="225" t="s">
        <v>110</v>
      </c>
      <c r="T218" s="225" t="s">
        <v>134</v>
      </c>
      <c r="U218" s="225">
        <v>0</v>
      </c>
      <c r="V218" s="225">
        <f>ROUND(E218*U218,2)</f>
        <v>0</v>
      </c>
      <c r="W218" s="225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123</v>
      </c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23"/>
      <c r="B219" s="224"/>
      <c r="C219" s="253" t="s">
        <v>503</v>
      </c>
      <c r="D219" s="246"/>
      <c r="E219" s="246"/>
      <c r="F219" s="246"/>
      <c r="G219" s="246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309</v>
      </c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34">
        <v>184</v>
      </c>
      <c r="B220" s="235" t="s">
        <v>506</v>
      </c>
      <c r="C220" s="252" t="s">
        <v>507</v>
      </c>
      <c r="D220" s="236" t="s">
        <v>133</v>
      </c>
      <c r="E220" s="237">
        <v>1</v>
      </c>
      <c r="F220" s="238"/>
      <c r="G220" s="239">
        <f>ROUND(E220*F220,2)</f>
        <v>0</v>
      </c>
      <c r="H220" s="226"/>
      <c r="I220" s="225">
        <f>ROUND(E220*H220,2)</f>
        <v>0</v>
      </c>
      <c r="J220" s="226"/>
      <c r="K220" s="225">
        <f>ROUND(E220*J220,2)</f>
        <v>0</v>
      </c>
      <c r="L220" s="225">
        <v>21</v>
      </c>
      <c r="M220" s="225">
        <f>G220*(1+L220/100)</f>
        <v>0</v>
      </c>
      <c r="N220" s="225">
        <v>0</v>
      </c>
      <c r="O220" s="225">
        <f>ROUND(E220*N220,2)</f>
        <v>0</v>
      </c>
      <c r="P220" s="225">
        <v>0</v>
      </c>
      <c r="Q220" s="225">
        <f>ROUND(E220*P220,2)</f>
        <v>0</v>
      </c>
      <c r="R220" s="225"/>
      <c r="S220" s="225" t="s">
        <v>110</v>
      </c>
      <c r="T220" s="225" t="s">
        <v>134</v>
      </c>
      <c r="U220" s="225">
        <v>0</v>
      </c>
      <c r="V220" s="225">
        <f>ROUND(E220*U220,2)</f>
        <v>0</v>
      </c>
      <c r="W220" s="22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123</v>
      </c>
      <c r="AH220" s="206"/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23"/>
      <c r="B221" s="224"/>
      <c r="C221" s="253" t="s">
        <v>503</v>
      </c>
      <c r="D221" s="246"/>
      <c r="E221" s="246"/>
      <c r="F221" s="246"/>
      <c r="G221" s="246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5"/>
      <c r="S221" s="225"/>
      <c r="T221" s="225"/>
      <c r="U221" s="225"/>
      <c r="V221" s="225"/>
      <c r="W221" s="22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309</v>
      </c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34">
        <v>185</v>
      </c>
      <c r="B222" s="235" t="s">
        <v>508</v>
      </c>
      <c r="C222" s="252" t="s">
        <v>509</v>
      </c>
      <c r="D222" s="236" t="s">
        <v>510</v>
      </c>
      <c r="E222" s="237">
        <v>1</v>
      </c>
      <c r="F222" s="238"/>
      <c r="G222" s="239">
        <f>ROUND(E222*F222,2)</f>
        <v>0</v>
      </c>
      <c r="H222" s="226"/>
      <c r="I222" s="225">
        <f>ROUND(E222*H222,2)</f>
        <v>0</v>
      </c>
      <c r="J222" s="226"/>
      <c r="K222" s="225">
        <f>ROUND(E222*J222,2)</f>
        <v>0</v>
      </c>
      <c r="L222" s="225">
        <v>21</v>
      </c>
      <c r="M222" s="225">
        <f>G222*(1+L222/100)</f>
        <v>0</v>
      </c>
      <c r="N222" s="225">
        <v>4.3200000000000002E-2</v>
      </c>
      <c r="O222" s="225">
        <f>ROUND(E222*N222,2)</f>
        <v>0.04</v>
      </c>
      <c r="P222" s="225">
        <v>21</v>
      </c>
      <c r="Q222" s="225">
        <f>ROUND(E222*P222,2)</f>
        <v>21</v>
      </c>
      <c r="R222" s="225"/>
      <c r="S222" s="225" t="s">
        <v>110</v>
      </c>
      <c r="T222" s="225" t="s">
        <v>134</v>
      </c>
      <c r="U222" s="225">
        <v>0</v>
      </c>
      <c r="V222" s="225">
        <f>ROUND(E222*U222,2)</f>
        <v>0</v>
      </c>
      <c r="W222" s="22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511</v>
      </c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">
      <c r="A223" s="223"/>
      <c r="B223" s="224"/>
      <c r="C223" s="253" t="s">
        <v>512</v>
      </c>
      <c r="D223" s="246"/>
      <c r="E223" s="246"/>
      <c r="F223" s="246"/>
      <c r="G223" s="246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309</v>
      </c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">
      <c r="A224" s="223"/>
      <c r="B224" s="224"/>
      <c r="C224" s="254" t="s">
        <v>500</v>
      </c>
      <c r="D224" s="248"/>
      <c r="E224" s="248"/>
      <c r="F224" s="248"/>
      <c r="G224" s="248"/>
      <c r="H224" s="225"/>
      <c r="I224" s="225"/>
      <c r="J224" s="225"/>
      <c r="K224" s="225"/>
      <c r="L224" s="225"/>
      <c r="M224" s="225"/>
      <c r="N224" s="225"/>
      <c r="O224" s="225"/>
      <c r="P224" s="225"/>
      <c r="Q224" s="225"/>
      <c r="R224" s="225"/>
      <c r="S224" s="225"/>
      <c r="T224" s="225"/>
      <c r="U224" s="225"/>
      <c r="V224" s="225"/>
      <c r="W224" s="225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309</v>
      </c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">
      <c r="A225" s="234">
        <v>186</v>
      </c>
      <c r="B225" s="235" t="s">
        <v>513</v>
      </c>
      <c r="C225" s="252" t="s">
        <v>514</v>
      </c>
      <c r="D225" s="236" t="s">
        <v>397</v>
      </c>
      <c r="E225" s="237">
        <v>2</v>
      </c>
      <c r="F225" s="238"/>
      <c r="G225" s="239">
        <f>ROUND(E225*F225,2)</f>
        <v>0</v>
      </c>
      <c r="H225" s="226"/>
      <c r="I225" s="225">
        <f>ROUND(E225*H225,2)</f>
        <v>0</v>
      </c>
      <c r="J225" s="226"/>
      <c r="K225" s="225">
        <f>ROUND(E225*J225,2)</f>
        <v>0</v>
      </c>
      <c r="L225" s="225">
        <v>21</v>
      </c>
      <c r="M225" s="225">
        <f>G225*(1+L225/100)</f>
        <v>0</v>
      </c>
      <c r="N225" s="225">
        <v>0.15</v>
      </c>
      <c r="O225" s="225">
        <f>ROUND(E225*N225,2)</f>
        <v>0.3</v>
      </c>
      <c r="P225" s="225">
        <v>0</v>
      </c>
      <c r="Q225" s="225">
        <f>ROUND(E225*P225,2)</f>
        <v>0</v>
      </c>
      <c r="R225" s="225"/>
      <c r="S225" s="225" t="s">
        <v>110</v>
      </c>
      <c r="T225" s="225" t="s">
        <v>134</v>
      </c>
      <c r="U225" s="225">
        <v>6.5039999999999996</v>
      </c>
      <c r="V225" s="225">
        <f>ROUND(E225*U225,2)</f>
        <v>13.01</v>
      </c>
      <c r="W225" s="22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146</v>
      </c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23"/>
      <c r="B226" s="224"/>
      <c r="C226" s="253" t="s">
        <v>515</v>
      </c>
      <c r="D226" s="246"/>
      <c r="E226" s="246"/>
      <c r="F226" s="246"/>
      <c r="G226" s="246"/>
      <c r="H226" s="225"/>
      <c r="I226" s="225"/>
      <c r="J226" s="225"/>
      <c r="K226" s="225"/>
      <c r="L226" s="225"/>
      <c r="M226" s="225"/>
      <c r="N226" s="225"/>
      <c r="O226" s="225"/>
      <c r="P226" s="225"/>
      <c r="Q226" s="225"/>
      <c r="R226" s="225"/>
      <c r="S226" s="225"/>
      <c r="T226" s="225"/>
      <c r="U226" s="225"/>
      <c r="V226" s="225"/>
      <c r="W226" s="22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309</v>
      </c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ht="22.5" outlineLevel="1" x14ac:dyDescent="0.2">
      <c r="A227" s="234">
        <v>187</v>
      </c>
      <c r="B227" s="235" t="s">
        <v>516</v>
      </c>
      <c r="C227" s="252" t="s">
        <v>517</v>
      </c>
      <c r="D227" s="236" t="s">
        <v>133</v>
      </c>
      <c r="E227" s="237">
        <v>1</v>
      </c>
      <c r="F227" s="238"/>
      <c r="G227" s="239">
        <f>ROUND(E227*F227,2)</f>
        <v>0</v>
      </c>
      <c r="H227" s="226"/>
      <c r="I227" s="225">
        <f>ROUND(E227*H227,2)</f>
        <v>0</v>
      </c>
      <c r="J227" s="226"/>
      <c r="K227" s="225">
        <f>ROUND(E227*J227,2)</f>
        <v>0</v>
      </c>
      <c r="L227" s="225">
        <v>21</v>
      </c>
      <c r="M227" s="225">
        <f>G227*(1+L227/100)</f>
        <v>0</v>
      </c>
      <c r="N227" s="225">
        <v>0.1</v>
      </c>
      <c r="O227" s="225">
        <f>ROUND(E227*N227,2)</f>
        <v>0.1</v>
      </c>
      <c r="P227" s="225">
        <v>0</v>
      </c>
      <c r="Q227" s="225">
        <f>ROUND(E227*P227,2)</f>
        <v>0</v>
      </c>
      <c r="R227" s="225"/>
      <c r="S227" s="225" t="s">
        <v>110</v>
      </c>
      <c r="T227" s="225" t="s">
        <v>134</v>
      </c>
      <c r="U227" s="225">
        <v>0</v>
      </c>
      <c r="V227" s="225">
        <f>ROUND(E227*U227,2)</f>
        <v>0</v>
      </c>
      <c r="W227" s="22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146</v>
      </c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23"/>
      <c r="B228" s="224"/>
      <c r="C228" s="253" t="s">
        <v>518</v>
      </c>
      <c r="D228" s="246"/>
      <c r="E228" s="246"/>
      <c r="F228" s="246"/>
      <c r="G228" s="246"/>
      <c r="H228" s="225"/>
      <c r="I228" s="225"/>
      <c r="J228" s="225"/>
      <c r="K228" s="225"/>
      <c r="L228" s="225"/>
      <c r="M228" s="225"/>
      <c r="N228" s="225"/>
      <c r="O228" s="225"/>
      <c r="P228" s="225"/>
      <c r="Q228" s="225"/>
      <c r="R228" s="225"/>
      <c r="S228" s="225"/>
      <c r="T228" s="225"/>
      <c r="U228" s="225"/>
      <c r="V228" s="225"/>
      <c r="W228" s="22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309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ht="22.5" outlineLevel="1" x14ac:dyDescent="0.2">
      <c r="A229" s="234">
        <v>188</v>
      </c>
      <c r="B229" s="235" t="s">
        <v>519</v>
      </c>
      <c r="C229" s="252" t="s">
        <v>520</v>
      </c>
      <c r="D229" s="236" t="s">
        <v>144</v>
      </c>
      <c r="E229" s="237">
        <v>2</v>
      </c>
      <c r="F229" s="238"/>
      <c r="G229" s="239">
        <f>ROUND(E229*F229,2)</f>
        <v>0</v>
      </c>
      <c r="H229" s="226"/>
      <c r="I229" s="225">
        <f>ROUND(E229*H229,2)</f>
        <v>0</v>
      </c>
      <c r="J229" s="226"/>
      <c r="K229" s="225">
        <f>ROUND(E229*J229,2)</f>
        <v>0</v>
      </c>
      <c r="L229" s="225">
        <v>21</v>
      </c>
      <c r="M229" s="225">
        <f>G229*(1+L229/100)</f>
        <v>0</v>
      </c>
      <c r="N229" s="225">
        <v>0.79</v>
      </c>
      <c r="O229" s="225">
        <f>ROUND(E229*N229,2)</f>
        <v>1.58</v>
      </c>
      <c r="P229" s="225">
        <v>0</v>
      </c>
      <c r="Q229" s="225">
        <f>ROUND(E229*P229,2)</f>
        <v>0</v>
      </c>
      <c r="R229" s="225"/>
      <c r="S229" s="225" t="s">
        <v>110</v>
      </c>
      <c r="T229" s="225" t="s">
        <v>111</v>
      </c>
      <c r="U229" s="225">
        <v>0</v>
      </c>
      <c r="V229" s="225">
        <f>ROUND(E229*U229,2)</f>
        <v>0</v>
      </c>
      <c r="W229" s="22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146</v>
      </c>
      <c r="AH229" s="206"/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23"/>
      <c r="B230" s="224"/>
      <c r="C230" s="253" t="s">
        <v>521</v>
      </c>
      <c r="D230" s="246"/>
      <c r="E230" s="246"/>
      <c r="F230" s="246"/>
      <c r="G230" s="246"/>
      <c r="H230" s="225"/>
      <c r="I230" s="225"/>
      <c r="J230" s="225"/>
      <c r="K230" s="225"/>
      <c r="L230" s="225"/>
      <c r="M230" s="225"/>
      <c r="N230" s="225"/>
      <c r="O230" s="225"/>
      <c r="P230" s="225"/>
      <c r="Q230" s="225"/>
      <c r="R230" s="225"/>
      <c r="S230" s="225"/>
      <c r="T230" s="225"/>
      <c r="U230" s="225"/>
      <c r="V230" s="225"/>
      <c r="W230" s="22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309</v>
      </c>
      <c r="AH230" s="206"/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">
      <c r="A231" s="234">
        <v>189</v>
      </c>
      <c r="B231" s="235" t="s">
        <v>522</v>
      </c>
      <c r="C231" s="252" t="s">
        <v>523</v>
      </c>
      <c r="D231" s="236" t="s">
        <v>133</v>
      </c>
      <c r="E231" s="237">
        <v>1</v>
      </c>
      <c r="F231" s="238"/>
      <c r="G231" s="239">
        <f>ROUND(E231*F231,2)</f>
        <v>0</v>
      </c>
      <c r="H231" s="226"/>
      <c r="I231" s="225">
        <f>ROUND(E231*H231,2)</f>
        <v>0</v>
      </c>
      <c r="J231" s="226"/>
      <c r="K231" s="225">
        <f>ROUND(E231*J231,2)</f>
        <v>0</v>
      </c>
      <c r="L231" s="225">
        <v>21</v>
      </c>
      <c r="M231" s="225">
        <f>G231*(1+L231/100)</f>
        <v>0</v>
      </c>
      <c r="N231" s="225">
        <v>6.0000000000000001E-3</v>
      </c>
      <c r="O231" s="225">
        <f>ROUND(E231*N231,2)</f>
        <v>0.01</v>
      </c>
      <c r="P231" s="225">
        <v>0</v>
      </c>
      <c r="Q231" s="225">
        <f>ROUND(E231*P231,2)</f>
        <v>0</v>
      </c>
      <c r="R231" s="225"/>
      <c r="S231" s="225" t="s">
        <v>110</v>
      </c>
      <c r="T231" s="225" t="s">
        <v>111</v>
      </c>
      <c r="U231" s="225">
        <v>0</v>
      </c>
      <c r="V231" s="225">
        <f>ROUND(E231*U231,2)</f>
        <v>0</v>
      </c>
      <c r="W231" s="225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146</v>
      </c>
      <c r="AH231" s="206"/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outlineLevel="1" x14ac:dyDescent="0.2">
      <c r="A232" s="223"/>
      <c r="B232" s="224"/>
      <c r="C232" s="253" t="s">
        <v>524</v>
      </c>
      <c r="D232" s="246"/>
      <c r="E232" s="246"/>
      <c r="F232" s="246"/>
      <c r="G232" s="246"/>
      <c r="H232" s="225"/>
      <c r="I232" s="225"/>
      <c r="J232" s="225"/>
      <c r="K232" s="225"/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309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34">
        <v>190</v>
      </c>
      <c r="B233" s="235" t="s">
        <v>525</v>
      </c>
      <c r="C233" s="252" t="s">
        <v>526</v>
      </c>
      <c r="D233" s="236" t="s">
        <v>133</v>
      </c>
      <c r="E233" s="237">
        <v>1</v>
      </c>
      <c r="F233" s="238"/>
      <c r="G233" s="239">
        <f>ROUND(E233*F233,2)</f>
        <v>0</v>
      </c>
      <c r="H233" s="226"/>
      <c r="I233" s="225">
        <f>ROUND(E233*H233,2)</f>
        <v>0</v>
      </c>
      <c r="J233" s="226"/>
      <c r="K233" s="225">
        <f>ROUND(E233*J233,2)</f>
        <v>0</v>
      </c>
      <c r="L233" s="225">
        <v>21</v>
      </c>
      <c r="M233" s="225">
        <f>G233*(1+L233/100)</f>
        <v>0</v>
      </c>
      <c r="N233" s="225">
        <v>6.0000000000000001E-3</v>
      </c>
      <c r="O233" s="225">
        <f>ROUND(E233*N233,2)</f>
        <v>0.01</v>
      </c>
      <c r="P233" s="225">
        <v>0</v>
      </c>
      <c r="Q233" s="225">
        <f>ROUND(E233*P233,2)</f>
        <v>0</v>
      </c>
      <c r="R233" s="225"/>
      <c r="S233" s="225" t="s">
        <v>110</v>
      </c>
      <c r="T233" s="225" t="s">
        <v>111</v>
      </c>
      <c r="U233" s="225">
        <v>0</v>
      </c>
      <c r="V233" s="225">
        <f>ROUND(E233*U233,2)</f>
        <v>0</v>
      </c>
      <c r="W233" s="22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146</v>
      </c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23"/>
      <c r="B234" s="224"/>
      <c r="C234" s="253" t="s">
        <v>527</v>
      </c>
      <c r="D234" s="246"/>
      <c r="E234" s="246"/>
      <c r="F234" s="246"/>
      <c r="G234" s="246"/>
      <c r="H234" s="225"/>
      <c r="I234" s="225"/>
      <c r="J234" s="225"/>
      <c r="K234" s="225"/>
      <c r="L234" s="225"/>
      <c r="M234" s="225"/>
      <c r="N234" s="225"/>
      <c r="O234" s="225"/>
      <c r="P234" s="225"/>
      <c r="Q234" s="225"/>
      <c r="R234" s="225"/>
      <c r="S234" s="225"/>
      <c r="T234" s="225"/>
      <c r="U234" s="225"/>
      <c r="V234" s="225"/>
      <c r="W234" s="225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309</v>
      </c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 x14ac:dyDescent="0.2">
      <c r="A235" s="234">
        <v>191</v>
      </c>
      <c r="B235" s="235" t="s">
        <v>528</v>
      </c>
      <c r="C235" s="252" t="s">
        <v>523</v>
      </c>
      <c r="D235" s="236" t="s">
        <v>133</v>
      </c>
      <c r="E235" s="237">
        <v>1</v>
      </c>
      <c r="F235" s="238"/>
      <c r="G235" s="239">
        <f>ROUND(E235*F235,2)</f>
        <v>0</v>
      </c>
      <c r="H235" s="226"/>
      <c r="I235" s="225">
        <f>ROUND(E235*H235,2)</f>
        <v>0</v>
      </c>
      <c r="J235" s="226"/>
      <c r="K235" s="225">
        <f>ROUND(E235*J235,2)</f>
        <v>0</v>
      </c>
      <c r="L235" s="225">
        <v>21</v>
      </c>
      <c r="M235" s="225">
        <f>G235*(1+L235/100)</f>
        <v>0</v>
      </c>
      <c r="N235" s="225">
        <v>6.0000000000000001E-3</v>
      </c>
      <c r="O235" s="225">
        <f>ROUND(E235*N235,2)</f>
        <v>0.01</v>
      </c>
      <c r="P235" s="225">
        <v>0</v>
      </c>
      <c r="Q235" s="225">
        <f>ROUND(E235*P235,2)</f>
        <v>0</v>
      </c>
      <c r="R235" s="225"/>
      <c r="S235" s="225" t="s">
        <v>110</v>
      </c>
      <c r="T235" s="225" t="s">
        <v>111</v>
      </c>
      <c r="U235" s="225">
        <v>0</v>
      </c>
      <c r="V235" s="225">
        <f>ROUND(E235*U235,2)</f>
        <v>0</v>
      </c>
      <c r="W235" s="22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146</v>
      </c>
      <c r="AH235" s="206"/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">
      <c r="A236" s="223"/>
      <c r="B236" s="224"/>
      <c r="C236" s="253" t="s">
        <v>529</v>
      </c>
      <c r="D236" s="246"/>
      <c r="E236" s="246"/>
      <c r="F236" s="246"/>
      <c r="G236" s="246"/>
      <c r="H236" s="225"/>
      <c r="I236" s="225"/>
      <c r="J236" s="225"/>
      <c r="K236" s="225"/>
      <c r="L236" s="225"/>
      <c r="M236" s="225"/>
      <c r="N236" s="225"/>
      <c r="O236" s="225"/>
      <c r="P236" s="225"/>
      <c r="Q236" s="225"/>
      <c r="R236" s="225"/>
      <c r="S236" s="225"/>
      <c r="T236" s="225"/>
      <c r="U236" s="225"/>
      <c r="V236" s="225"/>
      <c r="W236" s="22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309</v>
      </c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34">
        <v>192</v>
      </c>
      <c r="B237" s="235" t="s">
        <v>530</v>
      </c>
      <c r="C237" s="252" t="s">
        <v>523</v>
      </c>
      <c r="D237" s="236" t="s">
        <v>133</v>
      </c>
      <c r="E237" s="237">
        <v>1</v>
      </c>
      <c r="F237" s="238"/>
      <c r="G237" s="239">
        <f>ROUND(E237*F237,2)</f>
        <v>0</v>
      </c>
      <c r="H237" s="226"/>
      <c r="I237" s="225">
        <f>ROUND(E237*H237,2)</f>
        <v>0</v>
      </c>
      <c r="J237" s="226"/>
      <c r="K237" s="225">
        <f>ROUND(E237*J237,2)</f>
        <v>0</v>
      </c>
      <c r="L237" s="225">
        <v>21</v>
      </c>
      <c r="M237" s="225">
        <f>G237*(1+L237/100)</f>
        <v>0</v>
      </c>
      <c r="N237" s="225">
        <v>6.0000000000000001E-3</v>
      </c>
      <c r="O237" s="225">
        <f>ROUND(E237*N237,2)</f>
        <v>0.01</v>
      </c>
      <c r="P237" s="225">
        <v>0</v>
      </c>
      <c r="Q237" s="225">
        <f>ROUND(E237*P237,2)</f>
        <v>0</v>
      </c>
      <c r="R237" s="225"/>
      <c r="S237" s="225" t="s">
        <v>110</v>
      </c>
      <c r="T237" s="225" t="s">
        <v>111</v>
      </c>
      <c r="U237" s="225">
        <v>0</v>
      </c>
      <c r="V237" s="225">
        <f>ROUND(E237*U237,2)</f>
        <v>0</v>
      </c>
      <c r="W237" s="22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146</v>
      </c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outlineLevel="1" x14ac:dyDescent="0.2">
      <c r="A238" s="223"/>
      <c r="B238" s="224"/>
      <c r="C238" s="253" t="s">
        <v>531</v>
      </c>
      <c r="D238" s="246"/>
      <c r="E238" s="246"/>
      <c r="F238" s="246"/>
      <c r="G238" s="246"/>
      <c r="H238" s="225"/>
      <c r="I238" s="225"/>
      <c r="J238" s="225"/>
      <c r="K238" s="225"/>
      <c r="L238" s="225"/>
      <c r="M238" s="225"/>
      <c r="N238" s="225"/>
      <c r="O238" s="225"/>
      <c r="P238" s="225"/>
      <c r="Q238" s="225"/>
      <c r="R238" s="225"/>
      <c r="S238" s="225"/>
      <c r="T238" s="225"/>
      <c r="U238" s="225"/>
      <c r="V238" s="225"/>
      <c r="W238" s="225"/>
      <c r="X238" s="206"/>
      <c r="Y238" s="206"/>
      <c r="Z238" s="206"/>
      <c r="AA238" s="206"/>
      <c r="AB238" s="206"/>
      <c r="AC238" s="206"/>
      <c r="AD238" s="206"/>
      <c r="AE238" s="206"/>
      <c r="AF238" s="206"/>
      <c r="AG238" s="206" t="s">
        <v>309</v>
      </c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  <c r="BH238" s="206"/>
    </row>
    <row r="239" spans="1:60" outlineLevel="1" x14ac:dyDescent="0.2">
      <c r="A239" s="234">
        <v>193</v>
      </c>
      <c r="B239" s="235" t="s">
        <v>532</v>
      </c>
      <c r="C239" s="252" t="s">
        <v>523</v>
      </c>
      <c r="D239" s="236" t="s">
        <v>133</v>
      </c>
      <c r="E239" s="237">
        <v>1</v>
      </c>
      <c r="F239" s="238"/>
      <c r="G239" s="239">
        <f>ROUND(E239*F239,2)</f>
        <v>0</v>
      </c>
      <c r="H239" s="226"/>
      <c r="I239" s="225">
        <f>ROUND(E239*H239,2)</f>
        <v>0</v>
      </c>
      <c r="J239" s="226"/>
      <c r="K239" s="225">
        <f>ROUND(E239*J239,2)</f>
        <v>0</v>
      </c>
      <c r="L239" s="225">
        <v>21</v>
      </c>
      <c r="M239" s="225">
        <f>G239*(1+L239/100)</f>
        <v>0</v>
      </c>
      <c r="N239" s="225">
        <v>6.0000000000000001E-3</v>
      </c>
      <c r="O239" s="225">
        <f>ROUND(E239*N239,2)</f>
        <v>0.01</v>
      </c>
      <c r="P239" s="225">
        <v>0</v>
      </c>
      <c r="Q239" s="225">
        <f>ROUND(E239*P239,2)</f>
        <v>0</v>
      </c>
      <c r="R239" s="225"/>
      <c r="S239" s="225" t="s">
        <v>110</v>
      </c>
      <c r="T239" s="225" t="s">
        <v>111</v>
      </c>
      <c r="U239" s="225">
        <v>0</v>
      </c>
      <c r="V239" s="225">
        <f>ROUND(E239*U239,2)</f>
        <v>0</v>
      </c>
      <c r="W239" s="225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146</v>
      </c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outlineLevel="1" x14ac:dyDescent="0.2">
      <c r="A240" s="223"/>
      <c r="B240" s="224"/>
      <c r="C240" s="253" t="s">
        <v>533</v>
      </c>
      <c r="D240" s="246"/>
      <c r="E240" s="246"/>
      <c r="F240" s="246"/>
      <c r="G240" s="246"/>
      <c r="H240" s="225"/>
      <c r="I240" s="225"/>
      <c r="J240" s="225"/>
      <c r="K240" s="225"/>
      <c r="L240" s="225"/>
      <c r="M240" s="225"/>
      <c r="N240" s="225"/>
      <c r="O240" s="225"/>
      <c r="P240" s="225"/>
      <c r="Q240" s="225"/>
      <c r="R240" s="225"/>
      <c r="S240" s="225"/>
      <c r="T240" s="225"/>
      <c r="U240" s="225"/>
      <c r="V240" s="225"/>
      <c r="W240" s="225"/>
      <c r="X240" s="206"/>
      <c r="Y240" s="206"/>
      <c r="Z240" s="206"/>
      <c r="AA240" s="206"/>
      <c r="AB240" s="206"/>
      <c r="AC240" s="206"/>
      <c r="AD240" s="206"/>
      <c r="AE240" s="206"/>
      <c r="AF240" s="206"/>
      <c r="AG240" s="206" t="s">
        <v>309</v>
      </c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  <c r="BH240" s="206"/>
    </row>
    <row r="241" spans="1:60" outlineLevel="1" x14ac:dyDescent="0.2">
      <c r="A241" s="234">
        <v>194</v>
      </c>
      <c r="B241" s="235" t="s">
        <v>534</v>
      </c>
      <c r="C241" s="252" t="s">
        <v>535</v>
      </c>
      <c r="D241" s="236" t="s">
        <v>133</v>
      </c>
      <c r="E241" s="237">
        <v>1</v>
      </c>
      <c r="F241" s="238"/>
      <c r="G241" s="239">
        <f>ROUND(E241*F241,2)</f>
        <v>0</v>
      </c>
      <c r="H241" s="226"/>
      <c r="I241" s="225">
        <f>ROUND(E241*H241,2)</f>
        <v>0</v>
      </c>
      <c r="J241" s="226"/>
      <c r="K241" s="225">
        <f>ROUND(E241*J241,2)</f>
        <v>0</v>
      </c>
      <c r="L241" s="225">
        <v>21</v>
      </c>
      <c r="M241" s="225">
        <f>G241*(1+L241/100)</f>
        <v>0</v>
      </c>
      <c r="N241" s="225">
        <v>6.0000000000000001E-3</v>
      </c>
      <c r="O241" s="225">
        <f>ROUND(E241*N241,2)</f>
        <v>0.01</v>
      </c>
      <c r="P241" s="225">
        <v>0</v>
      </c>
      <c r="Q241" s="225">
        <f>ROUND(E241*P241,2)</f>
        <v>0</v>
      </c>
      <c r="R241" s="225"/>
      <c r="S241" s="225" t="s">
        <v>110</v>
      </c>
      <c r="T241" s="225" t="s">
        <v>111</v>
      </c>
      <c r="U241" s="225">
        <v>0</v>
      </c>
      <c r="V241" s="225">
        <f>ROUND(E241*U241,2)</f>
        <v>0</v>
      </c>
      <c r="W241" s="225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146</v>
      </c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">
      <c r="A242" s="223"/>
      <c r="B242" s="224"/>
      <c r="C242" s="253" t="s">
        <v>536</v>
      </c>
      <c r="D242" s="246"/>
      <c r="E242" s="246"/>
      <c r="F242" s="246"/>
      <c r="G242" s="246"/>
      <c r="H242" s="225"/>
      <c r="I242" s="225"/>
      <c r="J242" s="225"/>
      <c r="K242" s="225"/>
      <c r="L242" s="225"/>
      <c r="M242" s="225"/>
      <c r="N242" s="225"/>
      <c r="O242" s="225"/>
      <c r="P242" s="225"/>
      <c r="Q242" s="225"/>
      <c r="R242" s="225"/>
      <c r="S242" s="225"/>
      <c r="T242" s="225"/>
      <c r="U242" s="225"/>
      <c r="V242" s="225"/>
      <c r="W242" s="225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309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 x14ac:dyDescent="0.2">
      <c r="A243" s="234">
        <v>195</v>
      </c>
      <c r="B243" s="235" t="s">
        <v>537</v>
      </c>
      <c r="C243" s="252" t="s">
        <v>538</v>
      </c>
      <c r="D243" s="236" t="s">
        <v>133</v>
      </c>
      <c r="E243" s="237">
        <v>1</v>
      </c>
      <c r="F243" s="238"/>
      <c r="G243" s="239">
        <f>ROUND(E243*F243,2)</f>
        <v>0</v>
      </c>
      <c r="H243" s="226"/>
      <c r="I243" s="225">
        <f>ROUND(E243*H243,2)</f>
        <v>0</v>
      </c>
      <c r="J243" s="226"/>
      <c r="K243" s="225">
        <f>ROUND(E243*J243,2)</f>
        <v>0</v>
      </c>
      <c r="L243" s="225">
        <v>21</v>
      </c>
      <c r="M243" s="225">
        <f>G243*(1+L243/100)</f>
        <v>0</v>
      </c>
      <c r="N243" s="225">
        <v>6.0000000000000001E-3</v>
      </c>
      <c r="O243" s="225">
        <f>ROUND(E243*N243,2)</f>
        <v>0.01</v>
      </c>
      <c r="P243" s="225">
        <v>0</v>
      </c>
      <c r="Q243" s="225">
        <f>ROUND(E243*P243,2)</f>
        <v>0</v>
      </c>
      <c r="R243" s="225"/>
      <c r="S243" s="225" t="s">
        <v>110</v>
      </c>
      <c r="T243" s="225" t="s">
        <v>111</v>
      </c>
      <c r="U243" s="225">
        <v>0</v>
      </c>
      <c r="V243" s="225">
        <f>ROUND(E243*U243,2)</f>
        <v>0</v>
      </c>
      <c r="W243" s="225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146</v>
      </c>
      <c r="AH243" s="206"/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">
      <c r="A244" s="223"/>
      <c r="B244" s="224"/>
      <c r="C244" s="253" t="s">
        <v>539</v>
      </c>
      <c r="D244" s="246"/>
      <c r="E244" s="246"/>
      <c r="F244" s="246"/>
      <c r="G244" s="246"/>
      <c r="H244" s="225"/>
      <c r="I244" s="225"/>
      <c r="J244" s="225"/>
      <c r="K244" s="225"/>
      <c r="L244" s="225"/>
      <c r="M244" s="225"/>
      <c r="N244" s="225"/>
      <c r="O244" s="225"/>
      <c r="P244" s="225"/>
      <c r="Q244" s="225"/>
      <c r="R244" s="225"/>
      <c r="S244" s="225"/>
      <c r="T244" s="225"/>
      <c r="U244" s="225"/>
      <c r="V244" s="225"/>
      <c r="W244" s="225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309</v>
      </c>
      <c r="AH244" s="206"/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">
      <c r="A245" s="234">
        <v>196</v>
      </c>
      <c r="B245" s="235" t="s">
        <v>540</v>
      </c>
      <c r="C245" s="252" t="s">
        <v>523</v>
      </c>
      <c r="D245" s="236" t="s">
        <v>133</v>
      </c>
      <c r="E245" s="237">
        <v>1</v>
      </c>
      <c r="F245" s="238"/>
      <c r="G245" s="239">
        <f>ROUND(E245*F245,2)</f>
        <v>0</v>
      </c>
      <c r="H245" s="226"/>
      <c r="I245" s="225">
        <f>ROUND(E245*H245,2)</f>
        <v>0</v>
      </c>
      <c r="J245" s="226"/>
      <c r="K245" s="225">
        <f>ROUND(E245*J245,2)</f>
        <v>0</v>
      </c>
      <c r="L245" s="225">
        <v>21</v>
      </c>
      <c r="M245" s="225">
        <f>G245*(1+L245/100)</f>
        <v>0</v>
      </c>
      <c r="N245" s="225">
        <v>6.0000000000000001E-3</v>
      </c>
      <c r="O245" s="225">
        <f>ROUND(E245*N245,2)</f>
        <v>0.01</v>
      </c>
      <c r="P245" s="225">
        <v>0</v>
      </c>
      <c r="Q245" s="225">
        <f>ROUND(E245*P245,2)</f>
        <v>0</v>
      </c>
      <c r="R245" s="225"/>
      <c r="S245" s="225" t="s">
        <v>110</v>
      </c>
      <c r="T245" s="225" t="s">
        <v>111</v>
      </c>
      <c r="U245" s="225">
        <v>0</v>
      </c>
      <c r="V245" s="225">
        <f>ROUND(E245*U245,2)</f>
        <v>0</v>
      </c>
      <c r="W245" s="225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146</v>
      </c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23"/>
      <c r="B246" s="224"/>
      <c r="C246" s="253" t="s">
        <v>541</v>
      </c>
      <c r="D246" s="246"/>
      <c r="E246" s="246"/>
      <c r="F246" s="246"/>
      <c r="G246" s="246"/>
      <c r="H246" s="225"/>
      <c r="I246" s="225"/>
      <c r="J246" s="225"/>
      <c r="K246" s="225"/>
      <c r="L246" s="225"/>
      <c r="M246" s="225"/>
      <c r="N246" s="225"/>
      <c r="O246" s="225"/>
      <c r="P246" s="225"/>
      <c r="Q246" s="225"/>
      <c r="R246" s="225"/>
      <c r="S246" s="225"/>
      <c r="T246" s="225"/>
      <c r="U246" s="225"/>
      <c r="V246" s="225"/>
      <c r="W246" s="225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309</v>
      </c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outlineLevel="1" x14ac:dyDescent="0.2">
      <c r="A247" s="234">
        <v>197</v>
      </c>
      <c r="B247" s="235" t="s">
        <v>542</v>
      </c>
      <c r="C247" s="252" t="s">
        <v>538</v>
      </c>
      <c r="D247" s="236" t="s">
        <v>133</v>
      </c>
      <c r="E247" s="237">
        <v>1</v>
      </c>
      <c r="F247" s="238"/>
      <c r="G247" s="239">
        <f>ROUND(E247*F247,2)</f>
        <v>0</v>
      </c>
      <c r="H247" s="226"/>
      <c r="I247" s="225">
        <f>ROUND(E247*H247,2)</f>
        <v>0</v>
      </c>
      <c r="J247" s="226"/>
      <c r="K247" s="225">
        <f>ROUND(E247*J247,2)</f>
        <v>0</v>
      </c>
      <c r="L247" s="225">
        <v>21</v>
      </c>
      <c r="M247" s="225">
        <f>G247*(1+L247/100)</f>
        <v>0</v>
      </c>
      <c r="N247" s="225">
        <v>6.0000000000000001E-3</v>
      </c>
      <c r="O247" s="225">
        <f>ROUND(E247*N247,2)</f>
        <v>0.01</v>
      </c>
      <c r="P247" s="225">
        <v>0</v>
      </c>
      <c r="Q247" s="225">
        <f>ROUND(E247*P247,2)</f>
        <v>0</v>
      </c>
      <c r="R247" s="225"/>
      <c r="S247" s="225" t="s">
        <v>110</v>
      </c>
      <c r="T247" s="225" t="s">
        <v>111</v>
      </c>
      <c r="U247" s="225">
        <v>0</v>
      </c>
      <c r="V247" s="225">
        <f>ROUND(E247*U247,2)</f>
        <v>0</v>
      </c>
      <c r="W247" s="225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146</v>
      </c>
      <c r="AH247" s="206"/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">
      <c r="A248" s="223"/>
      <c r="B248" s="224"/>
      <c r="C248" s="253" t="s">
        <v>543</v>
      </c>
      <c r="D248" s="246"/>
      <c r="E248" s="246"/>
      <c r="F248" s="246"/>
      <c r="G248" s="246"/>
      <c r="H248" s="225"/>
      <c r="I248" s="225"/>
      <c r="J248" s="225"/>
      <c r="K248" s="225"/>
      <c r="L248" s="225"/>
      <c r="M248" s="225"/>
      <c r="N248" s="225"/>
      <c r="O248" s="225"/>
      <c r="P248" s="225"/>
      <c r="Q248" s="225"/>
      <c r="R248" s="225"/>
      <c r="S248" s="225"/>
      <c r="T248" s="225"/>
      <c r="U248" s="225"/>
      <c r="V248" s="225"/>
      <c r="W248" s="225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309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">
      <c r="A249" s="234">
        <v>198</v>
      </c>
      <c r="B249" s="235" t="s">
        <v>544</v>
      </c>
      <c r="C249" s="252" t="s">
        <v>535</v>
      </c>
      <c r="D249" s="236" t="s">
        <v>133</v>
      </c>
      <c r="E249" s="237">
        <v>1</v>
      </c>
      <c r="F249" s="238"/>
      <c r="G249" s="239">
        <f>ROUND(E249*F249,2)</f>
        <v>0</v>
      </c>
      <c r="H249" s="226"/>
      <c r="I249" s="225">
        <f>ROUND(E249*H249,2)</f>
        <v>0</v>
      </c>
      <c r="J249" s="226"/>
      <c r="K249" s="225">
        <f>ROUND(E249*J249,2)</f>
        <v>0</v>
      </c>
      <c r="L249" s="225">
        <v>21</v>
      </c>
      <c r="M249" s="225">
        <f>G249*(1+L249/100)</f>
        <v>0</v>
      </c>
      <c r="N249" s="225">
        <v>6.0000000000000001E-3</v>
      </c>
      <c r="O249" s="225">
        <f>ROUND(E249*N249,2)</f>
        <v>0.01</v>
      </c>
      <c r="P249" s="225">
        <v>0</v>
      </c>
      <c r="Q249" s="225">
        <f>ROUND(E249*P249,2)</f>
        <v>0</v>
      </c>
      <c r="R249" s="225"/>
      <c r="S249" s="225" t="s">
        <v>110</v>
      </c>
      <c r="T249" s="225" t="s">
        <v>111</v>
      </c>
      <c r="U249" s="225">
        <v>0</v>
      </c>
      <c r="V249" s="225">
        <f>ROUND(E249*U249,2)</f>
        <v>0</v>
      </c>
      <c r="W249" s="225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146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outlineLevel="1" x14ac:dyDescent="0.2">
      <c r="A250" s="223"/>
      <c r="B250" s="224"/>
      <c r="C250" s="253" t="s">
        <v>545</v>
      </c>
      <c r="D250" s="246"/>
      <c r="E250" s="246"/>
      <c r="F250" s="246"/>
      <c r="G250" s="246"/>
      <c r="H250" s="225"/>
      <c r="I250" s="225"/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309</v>
      </c>
      <c r="AH250" s="206"/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">
      <c r="A251" s="234">
        <v>199</v>
      </c>
      <c r="B251" s="235" t="s">
        <v>546</v>
      </c>
      <c r="C251" s="252" t="s">
        <v>535</v>
      </c>
      <c r="D251" s="236" t="s">
        <v>133</v>
      </c>
      <c r="E251" s="237">
        <v>1</v>
      </c>
      <c r="F251" s="238"/>
      <c r="G251" s="239">
        <f>ROUND(E251*F251,2)</f>
        <v>0</v>
      </c>
      <c r="H251" s="226"/>
      <c r="I251" s="225">
        <f>ROUND(E251*H251,2)</f>
        <v>0</v>
      </c>
      <c r="J251" s="226"/>
      <c r="K251" s="225">
        <f>ROUND(E251*J251,2)</f>
        <v>0</v>
      </c>
      <c r="L251" s="225">
        <v>21</v>
      </c>
      <c r="M251" s="225">
        <f>G251*(1+L251/100)</f>
        <v>0</v>
      </c>
      <c r="N251" s="225">
        <v>6.0000000000000001E-3</v>
      </c>
      <c r="O251" s="225">
        <f>ROUND(E251*N251,2)</f>
        <v>0.01</v>
      </c>
      <c r="P251" s="225">
        <v>0</v>
      </c>
      <c r="Q251" s="225">
        <f>ROUND(E251*P251,2)</f>
        <v>0</v>
      </c>
      <c r="R251" s="225"/>
      <c r="S251" s="225" t="s">
        <v>110</v>
      </c>
      <c r="T251" s="225" t="s">
        <v>111</v>
      </c>
      <c r="U251" s="225">
        <v>0</v>
      </c>
      <c r="V251" s="225">
        <f>ROUND(E251*U251,2)</f>
        <v>0</v>
      </c>
      <c r="W251" s="225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146</v>
      </c>
      <c r="AH251" s="206"/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23"/>
      <c r="B252" s="224"/>
      <c r="C252" s="253" t="s">
        <v>547</v>
      </c>
      <c r="D252" s="246"/>
      <c r="E252" s="246"/>
      <c r="F252" s="246"/>
      <c r="G252" s="246"/>
      <c r="H252" s="225"/>
      <c r="I252" s="225"/>
      <c r="J252" s="225"/>
      <c r="K252" s="225"/>
      <c r="L252" s="225"/>
      <c r="M252" s="225"/>
      <c r="N252" s="225"/>
      <c r="O252" s="225"/>
      <c r="P252" s="225"/>
      <c r="Q252" s="225"/>
      <c r="R252" s="225"/>
      <c r="S252" s="225"/>
      <c r="T252" s="225"/>
      <c r="U252" s="225"/>
      <c r="V252" s="225"/>
      <c r="W252" s="225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309</v>
      </c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 x14ac:dyDescent="0.2">
      <c r="A253" s="234">
        <v>200</v>
      </c>
      <c r="B253" s="235" t="s">
        <v>548</v>
      </c>
      <c r="C253" s="252" t="s">
        <v>523</v>
      </c>
      <c r="D253" s="236" t="s">
        <v>133</v>
      </c>
      <c r="E253" s="237">
        <v>1</v>
      </c>
      <c r="F253" s="238"/>
      <c r="G253" s="239">
        <f>ROUND(E253*F253,2)</f>
        <v>0</v>
      </c>
      <c r="H253" s="226"/>
      <c r="I253" s="225">
        <f>ROUND(E253*H253,2)</f>
        <v>0</v>
      </c>
      <c r="J253" s="226"/>
      <c r="K253" s="225">
        <f>ROUND(E253*J253,2)</f>
        <v>0</v>
      </c>
      <c r="L253" s="225">
        <v>21</v>
      </c>
      <c r="M253" s="225">
        <f>G253*(1+L253/100)</f>
        <v>0</v>
      </c>
      <c r="N253" s="225">
        <v>6.0000000000000001E-3</v>
      </c>
      <c r="O253" s="225">
        <f>ROUND(E253*N253,2)</f>
        <v>0.01</v>
      </c>
      <c r="P253" s="225">
        <v>0</v>
      </c>
      <c r="Q253" s="225">
        <f>ROUND(E253*P253,2)</f>
        <v>0</v>
      </c>
      <c r="R253" s="225"/>
      <c r="S253" s="225" t="s">
        <v>110</v>
      </c>
      <c r="T253" s="225" t="s">
        <v>111</v>
      </c>
      <c r="U253" s="225">
        <v>0</v>
      </c>
      <c r="V253" s="225">
        <f>ROUND(E253*U253,2)</f>
        <v>0</v>
      </c>
      <c r="W253" s="225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146</v>
      </c>
      <c r="AH253" s="206"/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outlineLevel="1" x14ac:dyDescent="0.2">
      <c r="A254" s="223"/>
      <c r="B254" s="224"/>
      <c r="C254" s="253" t="s">
        <v>549</v>
      </c>
      <c r="D254" s="246"/>
      <c r="E254" s="246"/>
      <c r="F254" s="246"/>
      <c r="G254" s="246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5"/>
      <c r="S254" s="225"/>
      <c r="T254" s="225"/>
      <c r="U254" s="225"/>
      <c r="V254" s="225"/>
      <c r="W254" s="225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309</v>
      </c>
      <c r="AH254" s="206"/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 x14ac:dyDescent="0.2">
      <c r="A255" s="234">
        <v>201</v>
      </c>
      <c r="B255" s="235" t="s">
        <v>550</v>
      </c>
      <c r="C255" s="252" t="s">
        <v>551</v>
      </c>
      <c r="D255" s="236" t="s">
        <v>133</v>
      </c>
      <c r="E255" s="237">
        <v>2</v>
      </c>
      <c r="F255" s="238"/>
      <c r="G255" s="239">
        <f>ROUND(E255*F255,2)</f>
        <v>0</v>
      </c>
      <c r="H255" s="226"/>
      <c r="I255" s="225">
        <f>ROUND(E255*H255,2)</f>
        <v>0</v>
      </c>
      <c r="J255" s="226"/>
      <c r="K255" s="225">
        <f>ROUND(E255*J255,2)</f>
        <v>0</v>
      </c>
      <c r="L255" s="225">
        <v>21</v>
      </c>
      <c r="M255" s="225">
        <f>G255*(1+L255/100)</f>
        <v>0</v>
      </c>
      <c r="N255" s="225">
        <v>6.0000000000000001E-3</v>
      </c>
      <c r="O255" s="225">
        <f>ROUND(E255*N255,2)</f>
        <v>0.01</v>
      </c>
      <c r="P255" s="225">
        <v>0</v>
      </c>
      <c r="Q255" s="225">
        <f>ROUND(E255*P255,2)</f>
        <v>0</v>
      </c>
      <c r="R255" s="225"/>
      <c r="S255" s="225" t="s">
        <v>110</v>
      </c>
      <c r="T255" s="225" t="s">
        <v>111</v>
      </c>
      <c r="U255" s="225">
        <v>0</v>
      </c>
      <c r="V255" s="225">
        <f>ROUND(E255*U255,2)</f>
        <v>0</v>
      </c>
      <c r="W255" s="225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146</v>
      </c>
      <c r="AH255" s="206"/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 x14ac:dyDescent="0.2">
      <c r="A256" s="223"/>
      <c r="B256" s="224"/>
      <c r="C256" s="253" t="s">
        <v>552</v>
      </c>
      <c r="D256" s="246"/>
      <c r="E256" s="246"/>
      <c r="F256" s="246"/>
      <c r="G256" s="246"/>
      <c r="H256" s="225"/>
      <c r="I256" s="225"/>
      <c r="J256" s="225"/>
      <c r="K256" s="225"/>
      <c r="L256" s="225"/>
      <c r="M256" s="225"/>
      <c r="N256" s="225"/>
      <c r="O256" s="225"/>
      <c r="P256" s="225"/>
      <c r="Q256" s="225"/>
      <c r="R256" s="225"/>
      <c r="S256" s="225"/>
      <c r="T256" s="225"/>
      <c r="U256" s="225"/>
      <c r="V256" s="225"/>
      <c r="W256" s="225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309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">
      <c r="A257" s="234">
        <v>202</v>
      </c>
      <c r="B257" s="235" t="s">
        <v>553</v>
      </c>
      <c r="C257" s="252" t="s">
        <v>554</v>
      </c>
      <c r="D257" s="236" t="s">
        <v>133</v>
      </c>
      <c r="E257" s="237">
        <v>1</v>
      </c>
      <c r="F257" s="238"/>
      <c r="G257" s="239">
        <f>ROUND(E257*F257,2)</f>
        <v>0</v>
      </c>
      <c r="H257" s="226"/>
      <c r="I257" s="225">
        <f>ROUND(E257*H257,2)</f>
        <v>0</v>
      </c>
      <c r="J257" s="226"/>
      <c r="K257" s="225">
        <f>ROUND(E257*J257,2)</f>
        <v>0</v>
      </c>
      <c r="L257" s="225">
        <v>21</v>
      </c>
      <c r="M257" s="225">
        <f>G257*(1+L257/100)</f>
        <v>0</v>
      </c>
      <c r="N257" s="225">
        <v>4.0000000000000001E-3</v>
      </c>
      <c r="O257" s="225">
        <f>ROUND(E257*N257,2)</f>
        <v>0</v>
      </c>
      <c r="P257" s="225">
        <v>0</v>
      </c>
      <c r="Q257" s="225">
        <f>ROUND(E257*P257,2)</f>
        <v>0</v>
      </c>
      <c r="R257" s="225"/>
      <c r="S257" s="225" t="s">
        <v>110</v>
      </c>
      <c r="T257" s="225" t="s">
        <v>111</v>
      </c>
      <c r="U257" s="225">
        <v>0</v>
      </c>
      <c r="V257" s="225">
        <f>ROUND(E257*U257,2)</f>
        <v>0</v>
      </c>
      <c r="W257" s="225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146</v>
      </c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outlineLevel="1" x14ac:dyDescent="0.2">
      <c r="A258" s="223"/>
      <c r="B258" s="224"/>
      <c r="C258" s="253" t="s">
        <v>555</v>
      </c>
      <c r="D258" s="246"/>
      <c r="E258" s="246"/>
      <c r="F258" s="246"/>
      <c r="G258" s="246"/>
      <c r="H258" s="225"/>
      <c r="I258" s="225"/>
      <c r="J258" s="225"/>
      <c r="K258" s="225"/>
      <c r="L258" s="225"/>
      <c r="M258" s="225"/>
      <c r="N258" s="225"/>
      <c r="O258" s="225"/>
      <c r="P258" s="225"/>
      <c r="Q258" s="225"/>
      <c r="R258" s="225"/>
      <c r="S258" s="225"/>
      <c r="T258" s="225"/>
      <c r="U258" s="225"/>
      <c r="V258" s="225"/>
      <c r="W258" s="225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309</v>
      </c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34">
        <v>203</v>
      </c>
      <c r="B259" s="235" t="s">
        <v>556</v>
      </c>
      <c r="C259" s="252" t="s">
        <v>557</v>
      </c>
      <c r="D259" s="236" t="s">
        <v>133</v>
      </c>
      <c r="E259" s="237">
        <v>1</v>
      </c>
      <c r="F259" s="238"/>
      <c r="G259" s="239">
        <f>ROUND(E259*F259,2)</f>
        <v>0</v>
      </c>
      <c r="H259" s="226"/>
      <c r="I259" s="225">
        <f>ROUND(E259*H259,2)</f>
        <v>0</v>
      </c>
      <c r="J259" s="226"/>
      <c r="K259" s="225">
        <f>ROUND(E259*J259,2)</f>
        <v>0</v>
      </c>
      <c r="L259" s="225">
        <v>21</v>
      </c>
      <c r="M259" s="225">
        <f>G259*(1+L259/100)</f>
        <v>0</v>
      </c>
      <c r="N259" s="225">
        <v>4.0000000000000001E-3</v>
      </c>
      <c r="O259" s="225">
        <f>ROUND(E259*N259,2)</f>
        <v>0</v>
      </c>
      <c r="P259" s="225">
        <v>0</v>
      </c>
      <c r="Q259" s="225">
        <f>ROUND(E259*P259,2)</f>
        <v>0</v>
      </c>
      <c r="R259" s="225"/>
      <c r="S259" s="225" t="s">
        <v>110</v>
      </c>
      <c r="T259" s="225" t="s">
        <v>111</v>
      </c>
      <c r="U259" s="225">
        <v>0</v>
      </c>
      <c r="V259" s="225">
        <f>ROUND(E259*U259,2)</f>
        <v>0</v>
      </c>
      <c r="W259" s="225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146</v>
      </c>
      <c r="AH259" s="206"/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23"/>
      <c r="B260" s="224"/>
      <c r="C260" s="253" t="s">
        <v>558</v>
      </c>
      <c r="D260" s="246"/>
      <c r="E260" s="246"/>
      <c r="F260" s="246"/>
      <c r="G260" s="246"/>
      <c r="H260" s="225"/>
      <c r="I260" s="225"/>
      <c r="J260" s="225"/>
      <c r="K260" s="225"/>
      <c r="L260" s="225"/>
      <c r="M260" s="225"/>
      <c r="N260" s="225"/>
      <c r="O260" s="225"/>
      <c r="P260" s="225"/>
      <c r="Q260" s="225"/>
      <c r="R260" s="225"/>
      <c r="S260" s="225"/>
      <c r="T260" s="225"/>
      <c r="U260" s="225"/>
      <c r="V260" s="225"/>
      <c r="W260" s="225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309</v>
      </c>
      <c r="AH260" s="206"/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">
      <c r="A261" s="234">
        <v>204</v>
      </c>
      <c r="B261" s="235" t="s">
        <v>559</v>
      </c>
      <c r="C261" s="252" t="s">
        <v>560</v>
      </c>
      <c r="D261" s="236" t="s">
        <v>133</v>
      </c>
      <c r="E261" s="237">
        <v>1</v>
      </c>
      <c r="F261" s="238"/>
      <c r="G261" s="239">
        <f>ROUND(E261*F261,2)</f>
        <v>0</v>
      </c>
      <c r="H261" s="226"/>
      <c r="I261" s="225">
        <f>ROUND(E261*H261,2)</f>
        <v>0</v>
      </c>
      <c r="J261" s="226"/>
      <c r="K261" s="225">
        <f>ROUND(E261*J261,2)</f>
        <v>0</v>
      </c>
      <c r="L261" s="225">
        <v>21</v>
      </c>
      <c r="M261" s="225">
        <f>G261*(1+L261/100)</f>
        <v>0</v>
      </c>
      <c r="N261" s="225">
        <v>4.0000000000000001E-3</v>
      </c>
      <c r="O261" s="225">
        <f>ROUND(E261*N261,2)</f>
        <v>0</v>
      </c>
      <c r="P261" s="225">
        <v>0</v>
      </c>
      <c r="Q261" s="225">
        <f>ROUND(E261*P261,2)</f>
        <v>0</v>
      </c>
      <c r="R261" s="225"/>
      <c r="S261" s="225" t="s">
        <v>110</v>
      </c>
      <c r="T261" s="225" t="s">
        <v>111</v>
      </c>
      <c r="U261" s="225">
        <v>0</v>
      </c>
      <c r="V261" s="225">
        <f>ROUND(E261*U261,2)</f>
        <v>0</v>
      </c>
      <c r="W261" s="225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146</v>
      </c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23"/>
      <c r="B262" s="224"/>
      <c r="C262" s="253" t="s">
        <v>561</v>
      </c>
      <c r="D262" s="246"/>
      <c r="E262" s="246"/>
      <c r="F262" s="246"/>
      <c r="G262" s="246"/>
      <c r="H262" s="225"/>
      <c r="I262" s="225"/>
      <c r="J262" s="225"/>
      <c r="K262" s="225"/>
      <c r="L262" s="225"/>
      <c r="M262" s="225"/>
      <c r="N262" s="225"/>
      <c r="O262" s="225"/>
      <c r="P262" s="225"/>
      <c r="Q262" s="225"/>
      <c r="R262" s="225"/>
      <c r="S262" s="225"/>
      <c r="T262" s="225"/>
      <c r="U262" s="225"/>
      <c r="V262" s="225"/>
      <c r="W262" s="225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309</v>
      </c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outlineLevel="1" x14ac:dyDescent="0.2">
      <c r="A263" s="234">
        <v>205</v>
      </c>
      <c r="B263" s="235" t="s">
        <v>562</v>
      </c>
      <c r="C263" s="252" t="s">
        <v>554</v>
      </c>
      <c r="D263" s="236" t="s">
        <v>133</v>
      </c>
      <c r="E263" s="237">
        <v>1</v>
      </c>
      <c r="F263" s="238"/>
      <c r="G263" s="239">
        <f>ROUND(E263*F263,2)</f>
        <v>0</v>
      </c>
      <c r="H263" s="226"/>
      <c r="I263" s="225">
        <f>ROUND(E263*H263,2)</f>
        <v>0</v>
      </c>
      <c r="J263" s="226"/>
      <c r="K263" s="225">
        <f>ROUND(E263*J263,2)</f>
        <v>0</v>
      </c>
      <c r="L263" s="225">
        <v>21</v>
      </c>
      <c r="M263" s="225">
        <f>G263*(1+L263/100)</f>
        <v>0</v>
      </c>
      <c r="N263" s="225">
        <v>4.0000000000000001E-3</v>
      </c>
      <c r="O263" s="225">
        <f>ROUND(E263*N263,2)</f>
        <v>0</v>
      </c>
      <c r="P263" s="225">
        <v>0</v>
      </c>
      <c r="Q263" s="225">
        <f>ROUND(E263*P263,2)</f>
        <v>0</v>
      </c>
      <c r="R263" s="225"/>
      <c r="S263" s="225" t="s">
        <v>110</v>
      </c>
      <c r="T263" s="225" t="s">
        <v>111</v>
      </c>
      <c r="U263" s="225">
        <v>0</v>
      </c>
      <c r="V263" s="225">
        <f>ROUND(E263*U263,2)</f>
        <v>0</v>
      </c>
      <c r="W263" s="225"/>
      <c r="X263" s="206"/>
      <c r="Y263" s="206"/>
      <c r="Z263" s="206"/>
      <c r="AA263" s="206"/>
      <c r="AB263" s="206"/>
      <c r="AC263" s="206"/>
      <c r="AD263" s="206"/>
      <c r="AE263" s="206"/>
      <c r="AF263" s="206"/>
      <c r="AG263" s="206" t="s">
        <v>146</v>
      </c>
      <c r="AH263" s="206"/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  <c r="BH263" s="206"/>
    </row>
    <row r="264" spans="1:60" outlineLevel="1" x14ac:dyDescent="0.2">
      <c r="A264" s="223"/>
      <c r="B264" s="224"/>
      <c r="C264" s="253" t="s">
        <v>563</v>
      </c>
      <c r="D264" s="246"/>
      <c r="E264" s="246"/>
      <c r="F264" s="246"/>
      <c r="G264" s="246"/>
      <c r="H264" s="225"/>
      <c r="I264" s="225"/>
      <c r="J264" s="225"/>
      <c r="K264" s="225"/>
      <c r="L264" s="225"/>
      <c r="M264" s="225"/>
      <c r="N264" s="225"/>
      <c r="O264" s="225"/>
      <c r="P264" s="225"/>
      <c r="Q264" s="225"/>
      <c r="R264" s="225"/>
      <c r="S264" s="225"/>
      <c r="T264" s="225"/>
      <c r="U264" s="225"/>
      <c r="V264" s="225"/>
      <c r="W264" s="225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309</v>
      </c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">
      <c r="A265" s="234">
        <v>206</v>
      </c>
      <c r="B265" s="235" t="s">
        <v>564</v>
      </c>
      <c r="C265" s="252" t="s">
        <v>565</v>
      </c>
      <c r="D265" s="236" t="s">
        <v>133</v>
      </c>
      <c r="E265" s="237">
        <v>1</v>
      </c>
      <c r="F265" s="238"/>
      <c r="G265" s="239">
        <f>ROUND(E265*F265,2)</f>
        <v>0</v>
      </c>
      <c r="H265" s="226"/>
      <c r="I265" s="225">
        <f>ROUND(E265*H265,2)</f>
        <v>0</v>
      </c>
      <c r="J265" s="226"/>
      <c r="K265" s="225">
        <f>ROUND(E265*J265,2)</f>
        <v>0</v>
      </c>
      <c r="L265" s="225">
        <v>21</v>
      </c>
      <c r="M265" s="225">
        <f>G265*(1+L265/100)</f>
        <v>0</v>
      </c>
      <c r="N265" s="225">
        <v>4.0000000000000001E-3</v>
      </c>
      <c r="O265" s="225">
        <f>ROUND(E265*N265,2)</f>
        <v>0</v>
      </c>
      <c r="P265" s="225">
        <v>0</v>
      </c>
      <c r="Q265" s="225">
        <f>ROUND(E265*P265,2)</f>
        <v>0</v>
      </c>
      <c r="R265" s="225"/>
      <c r="S265" s="225" t="s">
        <v>110</v>
      </c>
      <c r="T265" s="225" t="s">
        <v>111</v>
      </c>
      <c r="U265" s="225">
        <v>0</v>
      </c>
      <c r="V265" s="225">
        <f>ROUND(E265*U265,2)</f>
        <v>0</v>
      </c>
      <c r="W265" s="225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146</v>
      </c>
      <c r="AH265" s="206"/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">
      <c r="A266" s="223"/>
      <c r="B266" s="224"/>
      <c r="C266" s="253" t="s">
        <v>566</v>
      </c>
      <c r="D266" s="246"/>
      <c r="E266" s="246"/>
      <c r="F266" s="246"/>
      <c r="G266" s="246"/>
      <c r="H266" s="225"/>
      <c r="I266" s="225"/>
      <c r="J266" s="225"/>
      <c r="K266" s="225"/>
      <c r="L266" s="225"/>
      <c r="M266" s="225"/>
      <c r="N266" s="225"/>
      <c r="O266" s="225"/>
      <c r="P266" s="225"/>
      <c r="Q266" s="225"/>
      <c r="R266" s="225"/>
      <c r="S266" s="225"/>
      <c r="T266" s="225"/>
      <c r="U266" s="225"/>
      <c r="V266" s="225"/>
      <c r="W266" s="225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309</v>
      </c>
      <c r="AH266" s="206"/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">
      <c r="A267" s="234">
        <v>207</v>
      </c>
      <c r="B267" s="235" t="s">
        <v>567</v>
      </c>
      <c r="C267" s="252" t="s">
        <v>565</v>
      </c>
      <c r="D267" s="236" t="s">
        <v>133</v>
      </c>
      <c r="E267" s="237">
        <v>1</v>
      </c>
      <c r="F267" s="238"/>
      <c r="G267" s="239">
        <f>ROUND(E267*F267,2)</f>
        <v>0</v>
      </c>
      <c r="H267" s="226"/>
      <c r="I267" s="225">
        <f>ROUND(E267*H267,2)</f>
        <v>0</v>
      </c>
      <c r="J267" s="226"/>
      <c r="K267" s="225">
        <f>ROUND(E267*J267,2)</f>
        <v>0</v>
      </c>
      <c r="L267" s="225">
        <v>21</v>
      </c>
      <c r="M267" s="225">
        <f>G267*(1+L267/100)</f>
        <v>0</v>
      </c>
      <c r="N267" s="225">
        <v>4.0000000000000001E-3</v>
      </c>
      <c r="O267" s="225">
        <f>ROUND(E267*N267,2)</f>
        <v>0</v>
      </c>
      <c r="P267" s="225">
        <v>0</v>
      </c>
      <c r="Q267" s="225">
        <f>ROUND(E267*P267,2)</f>
        <v>0</v>
      </c>
      <c r="R267" s="225"/>
      <c r="S267" s="225" t="s">
        <v>110</v>
      </c>
      <c r="T267" s="225" t="s">
        <v>111</v>
      </c>
      <c r="U267" s="225">
        <v>0</v>
      </c>
      <c r="V267" s="225">
        <f>ROUND(E267*U267,2)</f>
        <v>0</v>
      </c>
      <c r="W267" s="225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146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23"/>
      <c r="B268" s="224"/>
      <c r="C268" s="253" t="s">
        <v>568</v>
      </c>
      <c r="D268" s="246"/>
      <c r="E268" s="246"/>
      <c r="F268" s="246"/>
      <c r="G268" s="246"/>
      <c r="H268" s="225"/>
      <c r="I268" s="225"/>
      <c r="J268" s="225"/>
      <c r="K268" s="225"/>
      <c r="L268" s="225"/>
      <c r="M268" s="225"/>
      <c r="N268" s="225"/>
      <c r="O268" s="225"/>
      <c r="P268" s="225"/>
      <c r="Q268" s="225"/>
      <c r="R268" s="225"/>
      <c r="S268" s="225"/>
      <c r="T268" s="225"/>
      <c r="U268" s="225"/>
      <c r="V268" s="225"/>
      <c r="W268" s="225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309</v>
      </c>
      <c r="AH268" s="206"/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outlineLevel="1" x14ac:dyDescent="0.2">
      <c r="A269" s="234">
        <v>208</v>
      </c>
      <c r="B269" s="235" t="s">
        <v>569</v>
      </c>
      <c r="C269" s="252" t="s">
        <v>560</v>
      </c>
      <c r="D269" s="236" t="s">
        <v>133</v>
      </c>
      <c r="E269" s="237">
        <v>1</v>
      </c>
      <c r="F269" s="238"/>
      <c r="G269" s="239">
        <f>ROUND(E269*F269,2)</f>
        <v>0</v>
      </c>
      <c r="H269" s="226"/>
      <c r="I269" s="225">
        <f>ROUND(E269*H269,2)</f>
        <v>0</v>
      </c>
      <c r="J269" s="226"/>
      <c r="K269" s="225">
        <f>ROUND(E269*J269,2)</f>
        <v>0</v>
      </c>
      <c r="L269" s="225">
        <v>21</v>
      </c>
      <c r="M269" s="225">
        <f>G269*(1+L269/100)</f>
        <v>0</v>
      </c>
      <c r="N269" s="225">
        <v>4.0000000000000001E-3</v>
      </c>
      <c r="O269" s="225">
        <f>ROUND(E269*N269,2)</f>
        <v>0</v>
      </c>
      <c r="P269" s="225">
        <v>0</v>
      </c>
      <c r="Q269" s="225">
        <f>ROUND(E269*P269,2)</f>
        <v>0</v>
      </c>
      <c r="R269" s="225"/>
      <c r="S269" s="225" t="s">
        <v>110</v>
      </c>
      <c r="T269" s="225" t="s">
        <v>111</v>
      </c>
      <c r="U269" s="225">
        <v>0</v>
      </c>
      <c r="V269" s="225">
        <f>ROUND(E269*U269,2)</f>
        <v>0</v>
      </c>
      <c r="W269" s="225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146</v>
      </c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outlineLevel="1" x14ac:dyDescent="0.2">
      <c r="A270" s="223"/>
      <c r="B270" s="224"/>
      <c r="C270" s="253" t="s">
        <v>570</v>
      </c>
      <c r="D270" s="246"/>
      <c r="E270" s="246"/>
      <c r="F270" s="246"/>
      <c r="G270" s="246"/>
      <c r="H270" s="225"/>
      <c r="I270" s="225"/>
      <c r="J270" s="225"/>
      <c r="K270" s="225"/>
      <c r="L270" s="225"/>
      <c r="M270" s="225"/>
      <c r="N270" s="225"/>
      <c r="O270" s="225"/>
      <c r="P270" s="225"/>
      <c r="Q270" s="225"/>
      <c r="R270" s="225"/>
      <c r="S270" s="225"/>
      <c r="T270" s="225"/>
      <c r="U270" s="225"/>
      <c r="V270" s="225"/>
      <c r="W270" s="225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309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outlineLevel="1" x14ac:dyDescent="0.2">
      <c r="A271" s="234">
        <v>209</v>
      </c>
      <c r="B271" s="235" t="s">
        <v>571</v>
      </c>
      <c r="C271" s="252" t="s">
        <v>572</v>
      </c>
      <c r="D271" s="236" t="s">
        <v>133</v>
      </c>
      <c r="E271" s="237">
        <v>2</v>
      </c>
      <c r="F271" s="238"/>
      <c r="G271" s="239">
        <f>ROUND(E271*F271,2)</f>
        <v>0</v>
      </c>
      <c r="H271" s="226"/>
      <c r="I271" s="225">
        <f>ROUND(E271*H271,2)</f>
        <v>0</v>
      </c>
      <c r="J271" s="226"/>
      <c r="K271" s="225">
        <f>ROUND(E271*J271,2)</f>
        <v>0</v>
      </c>
      <c r="L271" s="225">
        <v>21</v>
      </c>
      <c r="M271" s="225">
        <f>G271*(1+L271/100)</f>
        <v>0</v>
      </c>
      <c r="N271" s="225">
        <v>4.0000000000000001E-3</v>
      </c>
      <c r="O271" s="225">
        <f>ROUND(E271*N271,2)</f>
        <v>0.01</v>
      </c>
      <c r="P271" s="225">
        <v>0</v>
      </c>
      <c r="Q271" s="225">
        <f>ROUND(E271*P271,2)</f>
        <v>0</v>
      </c>
      <c r="R271" s="225"/>
      <c r="S271" s="225" t="s">
        <v>110</v>
      </c>
      <c r="T271" s="225" t="s">
        <v>111</v>
      </c>
      <c r="U271" s="225">
        <v>0</v>
      </c>
      <c r="V271" s="225">
        <f>ROUND(E271*U271,2)</f>
        <v>0</v>
      </c>
      <c r="W271" s="225"/>
      <c r="X271" s="206"/>
      <c r="Y271" s="206"/>
      <c r="Z271" s="206"/>
      <c r="AA271" s="206"/>
      <c r="AB271" s="206"/>
      <c r="AC271" s="206"/>
      <c r="AD271" s="206"/>
      <c r="AE271" s="206"/>
      <c r="AF271" s="206"/>
      <c r="AG271" s="206" t="s">
        <v>146</v>
      </c>
      <c r="AH271" s="206"/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  <c r="BH271" s="206"/>
    </row>
    <row r="272" spans="1:60" outlineLevel="1" x14ac:dyDescent="0.2">
      <c r="A272" s="223"/>
      <c r="B272" s="224"/>
      <c r="C272" s="253" t="s">
        <v>573</v>
      </c>
      <c r="D272" s="246"/>
      <c r="E272" s="246"/>
      <c r="F272" s="246"/>
      <c r="G272" s="246"/>
      <c r="H272" s="225"/>
      <c r="I272" s="225"/>
      <c r="J272" s="225"/>
      <c r="K272" s="225"/>
      <c r="L272" s="225"/>
      <c r="M272" s="225"/>
      <c r="N272" s="225"/>
      <c r="O272" s="225"/>
      <c r="P272" s="225"/>
      <c r="Q272" s="225"/>
      <c r="R272" s="225"/>
      <c r="S272" s="225"/>
      <c r="T272" s="225"/>
      <c r="U272" s="225"/>
      <c r="V272" s="225"/>
      <c r="W272" s="225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309</v>
      </c>
      <c r="AH272" s="206"/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ht="22.5" outlineLevel="1" x14ac:dyDescent="0.2">
      <c r="A273" s="234">
        <v>210</v>
      </c>
      <c r="B273" s="235" t="s">
        <v>574</v>
      </c>
      <c r="C273" s="252" t="s">
        <v>575</v>
      </c>
      <c r="D273" s="236" t="s">
        <v>133</v>
      </c>
      <c r="E273" s="237">
        <v>1</v>
      </c>
      <c r="F273" s="238"/>
      <c r="G273" s="239">
        <f>ROUND(E273*F273,2)</f>
        <v>0</v>
      </c>
      <c r="H273" s="226"/>
      <c r="I273" s="225">
        <f>ROUND(E273*H273,2)</f>
        <v>0</v>
      </c>
      <c r="J273" s="226"/>
      <c r="K273" s="225">
        <f>ROUND(E273*J273,2)</f>
        <v>0</v>
      </c>
      <c r="L273" s="225">
        <v>21</v>
      </c>
      <c r="M273" s="225">
        <f>G273*(1+L273/100)</f>
        <v>0</v>
      </c>
      <c r="N273" s="225">
        <v>5.0000000000000001E-3</v>
      </c>
      <c r="O273" s="225">
        <f>ROUND(E273*N273,2)</f>
        <v>0.01</v>
      </c>
      <c r="P273" s="225">
        <v>0</v>
      </c>
      <c r="Q273" s="225">
        <f>ROUND(E273*P273,2)</f>
        <v>0</v>
      </c>
      <c r="R273" s="225"/>
      <c r="S273" s="225" t="s">
        <v>110</v>
      </c>
      <c r="T273" s="225" t="s">
        <v>111</v>
      </c>
      <c r="U273" s="225">
        <v>0</v>
      </c>
      <c r="V273" s="225">
        <f>ROUND(E273*U273,2)</f>
        <v>0</v>
      </c>
      <c r="W273" s="225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146</v>
      </c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outlineLevel="1" x14ac:dyDescent="0.2">
      <c r="A274" s="223"/>
      <c r="B274" s="224"/>
      <c r="C274" s="253" t="s">
        <v>576</v>
      </c>
      <c r="D274" s="246"/>
      <c r="E274" s="246"/>
      <c r="F274" s="246"/>
      <c r="G274" s="246"/>
      <c r="H274" s="225"/>
      <c r="I274" s="225"/>
      <c r="J274" s="225"/>
      <c r="K274" s="225"/>
      <c r="L274" s="225"/>
      <c r="M274" s="225"/>
      <c r="N274" s="225"/>
      <c r="O274" s="225"/>
      <c r="P274" s="225"/>
      <c r="Q274" s="225"/>
      <c r="R274" s="225"/>
      <c r="S274" s="225"/>
      <c r="T274" s="225"/>
      <c r="U274" s="225"/>
      <c r="V274" s="225"/>
      <c r="W274" s="225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309</v>
      </c>
      <c r="AH274" s="206"/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ht="22.5" outlineLevel="1" x14ac:dyDescent="0.2">
      <c r="A275" s="234">
        <v>211</v>
      </c>
      <c r="B275" s="235" t="s">
        <v>577</v>
      </c>
      <c r="C275" s="252" t="s">
        <v>578</v>
      </c>
      <c r="D275" s="236" t="s">
        <v>133</v>
      </c>
      <c r="E275" s="237">
        <v>1</v>
      </c>
      <c r="F275" s="238"/>
      <c r="G275" s="239">
        <f>ROUND(E275*F275,2)</f>
        <v>0</v>
      </c>
      <c r="H275" s="226"/>
      <c r="I275" s="225">
        <f>ROUND(E275*H275,2)</f>
        <v>0</v>
      </c>
      <c r="J275" s="226"/>
      <c r="K275" s="225">
        <f>ROUND(E275*J275,2)</f>
        <v>0</v>
      </c>
      <c r="L275" s="225">
        <v>21</v>
      </c>
      <c r="M275" s="225">
        <f>G275*(1+L275/100)</f>
        <v>0</v>
      </c>
      <c r="N275" s="225">
        <v>5.0000000000000001E-3</v>
      </c>
      <c r="O275" s="225">
        <f>ROUND(E275*N275,2)</f>
        <v>0.01</v>
      </c>
      <c r="P275" s="225">
        <v>0</v>
      </c>
      <c r="Q275" s="225">
        <f>ROUND(E275*P275,2)</f>
        <v>0</v>
      </c>
      <c r="R275" s="225"/>
      <c r="S275" s="225" t="s">
        <v>110</v>
      </c>
      <c r="T275" s="225" t="s">
        <v>111</v>
      </c>
      <c r="U275" s="225">
        <v>0</v>
      </c>
      <c r="V275" s="225">
        <f>ROUND(E275*U275,2)</f>
        <v>0</v>
      </c>
      <c r="W275" s="225"/>
      <c r="X275" s="206"/>
      <c r="Y275" s="206"/>
      <c r="Z275" s="206"/>
      <c r="AA275" s="206"/>
      <c r="AB275" s="206"/>
      <c r="AC275" s="206"/>
      <c r="AD275" s="206"/>
      <c r="AE275" s="206"/>
      <c r="AF275" s="206"/>
      <c r="AG275" s="206" t="s">
        <v>146</v>
      </c>
      <c r="AH275" s="206"/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  <c r="BH275" s="206"/>
    </row>
    <row r="276" spans="1:60" outlineLevel="1" x14ac:dyDescent="0.2">
      <c r="A276" s="223"/>
      <c r="B276" s="224"/>
      <c r="C276" s="253" t="s">
        <v>579</v>
      </c>
      <c r="D276" s="246"/>
      <c r="E276" s="246"/>
      <c r="F276" s="246"/>
      <c r="G276" s="246"/>
      <c r="H276" s="225"/>
      <c r="I276" s="225"/>
      <c r="J276" s="225"/>
      <c r="K276" s="225"/>
      <c r="L276" s="225"/>
      <c r="M276" s="225"/>
      <c r="N276" s="225"/>
      <c r="O276" s="225"/>
      <c r="P276" s="225"/>
      <c r="Q276" s="225"/>
      <c r="R276" s="225"/>
      <c r="S276" s="225"/>
      <c r="T276" s="225"/>
      <c r="U276" s="225"/>
      <c r="V276" s="225"/>
      <c r="W276" s="225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309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ht="22.5" outlineLevel="1" x14ac:dyDescent="0.2">
      <c r="A277" s="234">
        <v>212</v>
      </c>
      <c r="B277" s="235" t="s">
        <v>580</v>
      </c>
      <c r="C277" s="252" t="s">
        <v>581</v>
      </c>
      <c r="D277" s="236" t="s">
        <v>133</v>
      </c>
      <c r="E277" s="237">
        <v>1</v>
      </c>
      <c r="F277" s="238"/>
      <c r="G277" s="239">
        <f>ROUND(E277*F277,2)</f>
        <v>0</v>
      </c>
      <c r="H277" s="226"/>
      <c r="I277" s="225">
        <f>ROUND(E277*H277,2)</f>
        <v>0</v>
      </c>
      <c r="J277" s="226"/>
      <c r="K277" s="225">
        <f>ROUND(E277*J277,2)</f>
        <v>0</v>
      </c>
      <c r="L277" s="225">
        <v>21</v>
      </c>
      <c r="M277" s="225">
        <f>G277*(1+L277/100)</f>
        <v>0</v>
      </c>
      <c r="N277" s="225">
        <v>5.0000000000000001E-3</v>
      </c>
      <c r="O277" s="225">
        <f>ROUND(E277*N277,2)</f>
        <v>0.01</v>
      </c>
      <c r="P277" s="225">
        <v>0</v>
      </c>
      <c r="Q277" s="225">
        <f>ROUND(E277*P277,2)</f>
        <v>0</v>
      </c>
      <c r="R277" s="225"/>
      <c r="S277" s="225" t="s">
        <v>110</v>
      </c>
      <c r="T277" s="225" t="s">
        <v>111</v>
      </c>
      <c r="U277" s="225">
        <v>0</v>
      </c>
      <c r="V277" s="225">
        <f>ROUND(E277*U277,2)</f>
        <v>0</v>
      </c>
      <c r="W277" s="225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146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 x14ac:dyDescent="0.2">
      <c r="A278" s="223"/>
      <c r="B278" s="224"/>
      <c r="C278" s="253" t="s">
        <v>582</v>
      </c>
      <c r="D278" s="246"/>
      <c r="E278" s="246"/>
      <c r="F278" s="246"/>
      <c r="G278" s="246"/>
      <c r="H278" s="225"/>
      <c r="I278" s="225"/>
      <c r="J278" s="225"/>
      <c r="K278" s="225"/>
      <c r="L278" s="225"/>
      <c r="M278" s="225"/>
      <c r="N278" s="225"/>
      <c r="O278" s="225"/>
      <c r="P278" s="225"/>
      <c r="Q278" s="225"/>
      <c r="R278" s="225"/>
      <c r="S278" s="225"/>
      <c r="T278" s="225"/>
      <c r="U278" s="225"/>
      <c r="V278" s="225"/>
      <c r="W278" s="225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309</v>
      </c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ht="22.5" outlineLevel="1" x14ac:dyDescent="0.2">
      <c r="A279" s="234">
        <v>213</v>
      </c>
      <c r="B279" s="235" t="s">
        <v>583</v>
      </c>
      <c r="C279" s="252" t="s">
        <v>575</v>
      </c>
      <c r="D279" s="236" t="s">
        <v>133</v>
      </c>
      <c r="E279" s="237">
        <v>1</v>
      </c>
      <c r="F279" s="238"/>
      <c r="G279" s="239">
        <f>ROUND(E279*F279,2)</f>
        <v>0</v>
      </c>
      <c r="H279" s="226"/>
      <c r="I279" s="225">
        <f>ROUND(E279*H279,2)</f>
        <v>0</v>
      </c>
      <c r="J279" s="226"/>
      <c r="K279" s="225">
        <f>ROUND(E279*J279,2)</f>
        <v>0</v>
      </c>
      <c r="L279" s="225">
        <v>21</v>
      </c>
      <c r="M279" s="225">
        <f>G279*(1+L279/100)</f>
        <v>0</v>
      </c>
      <c r="N279" s="225">
        <v>5.0000000000000001E-3</v>
      </c>
      <c r="O279" s="225">
        <f>ROUND(E279*N279,2)</f>
        <v>0.01</v>
      </c>
      <c r="P279" s="225">
        <v>0</v>
      </c>
      <c r="Q279" s="225">
        <f>ROUND(E279*P279,2)</f>
        <v>0</v>
      </c>
      <c r="R279" s="225"/>
      <c r="S279" s="225" t="s">
        <v>110</v>
      </c>
      <c r="T279" s="225" t="s">
        <v>111</v>
      </c>
      <c r="U279" s="225">
        <v>0</v>
      </c>
      <c r="V279" s="225">
        <f>ROUND(E279*U279,2)</f>
        <v>0</v>
      </c>
      <c r="W279" s="225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146</v>
      </c>
      <c r="AH279" s="206"/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outlineLevel="1" x14ac:dyDescent="0.2">
      <c r="A280" s="223"/>
      <c r="B280" s="224"/>
      <c r="C280" s="253" t="s">
        <v>584</v>
      </c>
      <c r="D280" s="246"/>
      <c r="E280" s="246"/>
      <c r="F280" s="246"/>
      <c r="G280" s="246"/>
      <c r="H280" s="225"/>
      <c r="I280" s="225"/>
      <c r="J280" s="225"/>
      <c r="K280" s="225"/>
      <c r="L280" s="225"/>
      <c r="M280" s="225"/>
      <c r="N280" s="225"/>
      <c r="O280" s="225"/>
      <c r="P280" s="225"/>
      <c r="Q280" s="225"/>
      <c r="R280" s="225"/>
      <c r="S280" s="225"/>
      <c r="T280" s="225"/>
      <c r="U280" s="225"/>
      <c r="V280" s="225"/>
      <c r="W280" s="225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309</v>
      </c>
      <c r="AH280" s="206"/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ht="22.5" outlineLevel="1" x14ac:dyDescent="0.2">
      <c r="A281" s="234">
        <v>214</v>
      </c>
      <c r="B281" s="235" t="s">
        <v>585</v>
      </c>
      <c r="C281" s="252" t="s">
        <v>578</v>
      </c>
      <c r="D281" s="236" t="s">
        <v>133</v>
      </c>
      <c r="E281" s="237">
        <v>1</v>
      </c>
      <c r="F281" s="238"/>
      <c r="G281" s="239">
        <f>ROUND(E281*F281,2)</f>
        <v>0</v>
      </c>
      <c r="H281" s="226"/>
      <c r="I281" s="225">
        <f>ROUND(E281*H281,2)</f>
        <v>0</v>
      </c>
      <c r="J281" s="226"/>
      <c r="K281" s="225">
        <f>ROUND(E281*J281,2)</f>
        <v>0</v>
      </c>
      <c r="L281" s="225">
        <v>21</v>
      </c>
      <c r="M281" s="225">
        <f>G281*(1+L281/100)</f>
        <v>0</v>
      </c>
      <c r="N281" s="225">
        <v>5.0000000000000001E-3</v>
      </c>
      <c r="O281" s="225">
        <f>ROUND(E281*N281,2)</f>
        <v>0.01</v>
      </c>
      <c r="P281" s="225">
        <v>0</v>
      </c>
      <c r="Q281" s="225">
        <f>ROUND(E281*P281,2)</f>
        <v>0</v>
      </c>
      <c r="R281" s="225"/>
      <c r="S281" s="225" t="s">
        <v>110</v>
      </c>
      <c r="T281" s="225" t="s">
        <v>111</v>
      </c>
      <c r="U281" s="225">
        <v>0</v>
      </c>
      <c r="V281" s="225">
        <f>ROUND(E281*U281,2)</f>
        <v>0</v>
      </c>
      <c r="W281" s="225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146</v>
      </c>
      <c r="AH281" s="206"/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 x14ac:dyDescent="0.2">
      <c r="A282" s="223"/>
      <c r="B282" s="224"/>
      <c r="C282" s="253" t="s">
        <v>586</v>
      </c>
      <c r="D282" s="246"/>
      <c r="E282" s="246"/>
      <c r="F282" s="246"/>
      <c r="G282" s="246"/>
      <c r="H282" s="225"/>
      <c r="I282" s="225"/>
      <c r="J282" s="225"/>
      <c r="K282" s="225"/>
      <c r="L282" s="225"/>
      <c r="M282" s="225"/>
      <c r="N282" s="225"/>
      <c r="O282" s="225"/>
      <c r="P282" s="225"/>
      <c r="Q282" s="225"/>
      <c r="R282" s="225"/>
      <c r="S282" s="225"/>
      <c r="T282" s="225"/>
      <c r="U282" s="225"/>
      <c r="V282" s="225"/>
      <c r="W282" s="225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309</v>
      </c>
      <c r="AH282" s="206"/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ht="22.5" outlineLevel="1" x14ac:dyDescent="0.2">
      <c r="A283" s="234">
        <v>215</v>
      </c>
      <c r="B283" s="235" t="s">
        <v>587</v>
      </c>
      <c r="C283" s="252" t="s">
        <v>588</v>
      </c>
      <c r="D283" s="236" t="s">
        <v>133</v>
      </c>
      <c r="E283" s="237">
        <v>1</v>
      </c>
      <c r="F283" s="238"/>
      <c r="G283" s="239">
        <f>ROUND(E283*F283,2)</f>
        <v>0</v>
      </c>
      <c r="H283" s="226"/>
      <c r="I283" s="225">
        <f>ROUND(E283*H283,2)</f>
        <v>0</v>
      </c>
      <c r="J283" s="226"/>
      <c r="K283" s="225">
        <f>ROUND(E283*J283,2)</f>
        <v>0</v>
      </c>
      <c r="L283" s="225">
        <v>21</v>
      </c>
      <c r="M283" s="225">
        <f>G283*(1+L283/100)</f>
        <v>0</v>
      </c>
      <c r="N283" s="225">
        <v>5.0000000000000001E-3</v>
      </c>
      <c r="O283" s="225">
        <f>ROUND(E283*N283,2)</f>
        <v>0.01</v>
      </c>
      <c r="P283" s="225">
        <v>0</v>
      </c>
      <c r="Q283" s="225">
        <f>ROUND(E283*P283,2)</f>
        <v>0</v>
      </c>
      <c r="R283" s="225"/>
      <c r="S283" s="225" t="s">
        <v>110</v>
      </c>
      <c r="T283" s="225" t="s">
        <v>111</v>
      </c>
      <c r="U283" s="225">
        <v>0</v>
      </c>
      <c r="V283" s="225">
        <f>ROUND(E283*U283,2)</f>
        <v>0</v>
      </c>
      <c r="W283" s="225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146</v>
      </c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outlineLevel="1" x14ac:dyDescent="0.2">
      <c r="A284" s="223"/>
      <c r="B284" s="224"/>
      <c r="C284" s="253" t="s">
        <v>589</v>
      </c>
      <c r="D284" s="246"/>
      <c r="E284" s="246"/>
      <c r="F284" s="246"/>
      <c r="G284" s="246"/>
      <c r="H284" s="225"/>
      <c r="I284" s="225"/>
      <c r="J284" s="225"/>
      <c r="K284" s="225"/>
      <c r="L284" s="225"/>
      <c r="M284" s="225"/>
      <c r="N284" s="225"/>
      <c r="O284" s="225"/>
      <c r="P284" s="225"/>
      <c r="Q284" s="225"/>
      <c r="R284" s="225"/>
      <c r="S284" s="225"/>
      <c r="T284" s="225"/>
      <c r="U284" s="225"/>
      <c r="V284" s="225"/>
      <c r="W284" s="225"/>
      <c r="X284" s="206"/>
      <c r="Y284" s="206"/>
      <c r="Z284" s="206"/>
      <c r="AA284" s="206"/>
      <c r="AB284" s="206"/>
      <c r="AC284" s="206"/>
      <c r="AD284" s="206"/>
      <c r="AE284" s="206"/>
      <c r="AF284" s="206"/>
      <c r="AG284" s="206" t="s">
        <v>309</v>
      </c>
      <c r="AH284" s="206"/>
      <c r="AI284" s="206"/>
      <c r="AJ284" s="206"/>
      <c r="AK284" s="206"/>
      <c r="AL284" s="206"/>
      <c r="AM284" s="206"/>
      <c r="AN284" s="206"/>
      <c r="AO284" s="206"/>
      <c r="AP284" s="206"/>
      <c r="AQ284" s="206"/>
      <c r="AR284" s="206"/>
      <c r="AS284" s="206"/>
      <c r="AT284" s="206"/>
      <c r="AU284" s="206"/>
      <c r="AV284" s="206"/>
      <c r="AW284" s="206"/>
      <c r="AX284" s="206"/>
      <c r="AY284" s="206"/>
      <c r="AZ284" s="206"/>
      <c r="BA284" s="206"/>
      <c r="BB284" s="206"/>
      <c r="BC284" s="206"/>
      <c r="BD284" s="206"/>
      <c r="BE284" s="206"/>
      <c r="BF284" s="206"/>
      <c r="BG284" s="206"/>
      <c r="BH284" s="206"/>
    </row>
    <row r="285" spans="1:60" ht="22.5" outlineLevel="1" x14ac:dyDescent="0.2">
      <c r="A285" s="234">
        <v>216</v>
      </c>
      <c r="B285" s="235" t="s">
        <v>590</v>
      </c>
      <c r="C285" s="252" t="s">
        <v>591</v>
      </c>
      <c r="D285" s="236" t="s">
        <v>133</v>
      </c>
      <c r="E285" s="237">
        <v>1</v>
      </c>
      <c r="F285" s="238"/>
      <c r="G285" s="239">
        <f>ROUND(E285*F285,2)</f>
        <v>0</v>
      </c>
      <c r="H285" s="226"/>
      <c r="I285" s="225">
        <f>ROUND(E285*H285,2)</f>
        <v>0</v>
      </c>
      <c r="J285" s="226"/>
      <c r="K285" s="225">
        <f>ROUND(E285*J285,2)</f>
        <v>0</v>
      </c>
      <c r="L285" s="225">
        <v>21</v>
      </c>
      <c r="M285" s="225">
        <f>G285*(1+L285/100)</f>
        <v>0</v>
      </c>
      <c r="N285" s="225">
        <v>5.0000000000000001E-3</v>
      </c>
      <c r="O285" s="225">
        <f>ROUND(E285*N285,2)</f>
        <v>0.01</v>
      </c>
      <c r="P285" s="225">
        <v>0</v>
      </c>
      <c r="Q285" s="225">
        <f>ROUND(E285*P285,2)</f>
        <v>0</v>
      </c>
      <c r="R285" s="225"/>
      <c r="S285" s="225" t="s">
        <v>110</v>
      </c>
      <c r="T285" s="225" t="s">
        <v>111</v>
      </c>
      <c r="U285" s="225">
        <v>0</v>
      </c>
      <c r="V285" s="225">
        <f>ROUND(E285*U285,2)</f>
        <v>0</v>
      </c>
      <c r="W285" s="225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146</v>
      </c>
      <c r="AH285" s="206"/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 x14ac:dyDescent="0.2">
      <c r="A286" s="223"/>
      <c r="B286" s="224"/>
      <c r="C286" s="253" t="s">
        <v>592</v>
      </c>
      <c r="D286" s="246"/>
      <c r="E286" s="246"/>
      <c r="F286" s="246"/>
      <c r="G286" s="246"/>
      <c r="H286" s="225"/>
      <c r="I286" s="225"/>
      <c r="J286" s="225"/>
      <c r="K286" s="225"/>
      <c r="L286" s="225"/>
      <c r="M286" s="225"/>
      <c r="N286" s="225"/>
      <c r="O286" s="225"/>
      <c r="P286" s="225"/>
      <c r="Q286" s="225"/>
      <c r="R286" s="225"/>
      <c r="S286" s="225"/>
      <c r="T286" s="225"/>
      <c r="U286" s="225"/>
      <c r="V286" s="225"/>
      <c r="W286" s="225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309</v>
      </c>
      <c r="AH286" s="206"/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 x14ac:dyDescent="0.2">
      <c r="A287" s="240">
        <v>217</v>
      </c>
      <c r="B287" s="241" t="s">
        <v>593</v>
      </c>
      <c r="C287" s="251" t="s">
        <v>594</v>
      </c>
      <c r="D287" s="242" t="s">
        <v>130</v>
      </c>
      <c r="E287" s="243">
        <v>3.1093099999999998</v>
      </c>
      <c r="F287" s="244"/>
      <c r="G287" s="245">
        <f>ROUND(E287*F287,2)</f>
        <v>0</v>
      </c>
      <c r="H287" s="226"/>
      <c r="I287" s="225">
        <f>ROUND(E287*H287,2)</f>
        <v>0</v>
      </c>
      <c r="J287" s="226"/>
      <c r="K287" s="225">
        <f>ROUND(E287*J287,2)</f>
        <v>0</v>
      </c>
      <c r="L287" s="225">
        <v>21</v>
      </c>
      <c r="M287" s="225">
        <f>G287*(1+L287/100)</f>
        <v>0</v>
      </c>
      <c r="N287" s="225">
        <v>0</v>
      </c>
      <c r="O287" s="225">
        <f>ROUND(E287*N287,2)</f>
        <v>0</v>
      </c>
      <c r="P287" s="225">
        <v>0</v>
      </c>
      <c r="Q287" s="225">
        <f>ROUND(E287*P287,2)</f>
        <v>0</v>
      </c>
      <c r="R287" s="225"/>
      <c r="S287" s="225" t="s">
        <v>122</v>
      </c>
      <c r="T287" s="225" t="s">
        <v>122</v>
      </c>
      <c r="U287" s="225">
        <v>4.0430000000000001</v>
      </c>
      <c r="V287" s="225">
        <f>ROUND(E287*U287,2)</f>
        <v>12.57</v>
      </c>
      <c r="W287" s="225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325</v>
      </c>
      <c r="AH287" s="206"/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 x14ac:dyDescent="0.2">
      <c r="A288" s="228" t="s">
        <v>105</v>
      </c>
      <c r="B288" s="229" t="s">
        <v>68</v>
      </c>
      <c r="C288" s="250" t="s">
        <v>69</v>
      </c>
      <c r="D288" s="230"/>
      <c r="E288" s="231"/>
      <c r="F288" s="232"/>
      <c r="G288" s="233">
        <f>SUMIF(AG289:AG311,"&lt;&gt;NOR",G289:G311)</f>
        <v>0</v>
      </c>
      <c r="H288" s="227"/>
      <c r="I288" s="227">
        <f>SUM(I289:I311)</f>
        <v>0</v>
      </c>
      <c r="J288" s="227"/>
      <c r="K288" s="227">
        <f>SUM(K289:K311)</f>
        <v>0</v>
      </c>
      <c r="L288" s="227"/>
      <c r="M288" s="227">
        <f>SUM(M289:M311)</f>
        <v>0</v>
      </c>
      <c r="N288" s="227"/>
      <c r="O288" s="227">
        <f>SUM(O289:O311)</f>
        <v>5.31</v>
      </c>
      <c r="P288" s="227"/>
      <c r="Q288" s="227">
        <f>SUM(Q289:Q311)</f>
        <v>2.59</v>
      </c>
      <c r="R288" s="227"/>
      <c r="S288" s="227"/>
      <c r="T288" s="227"/>
      <c r="U288" s="227"/>
      <c r="V288" s="227">
        <f>SUM(V289:V311)</f>
        <v>536.73</v>
      </c>
      <c r="W288" s="227"/>
      <c r="AG288" t="s">
        <v>106</v>
      </c>
    </row>
    <row r="289" spans="1:60" outlineLevel="1" x14ac:dyDescent="0.2">
      <c r="A289" s="234">
        <v>218</v>
      </c>
      <c r="B289" s="235" t="s">
        <v>595</v>
      </c>
      <c r="C289" s="252" t="s">
        <v>596</v>
      </c>
      <c r="D289" s="236" t="s">
        <v>137</v>
      </c>
      <c r="E289" s="237">
        <v>104.5</v>
      </c>
      <c r="F289" s="238"/>
      <c r="G289" s="239">
        <f>ROUND(E289*F289,2)</f>
        <v>0</v>
      </c>
      <c r="H289" s="226"/>
      <c r="I289" s="225">
        <f>ROUND(E289*H289,2)</f>
        <v>0</v>
      </c>
      <c r="J289" s="226"/>
      <c r="K289" s="225">
        <f>ROUND(E289*J289,2)</f>
        <v>0</v>
      </c>
      <c r="L289" s="225">
        <v>21</v>
      </c>
      <c r="M289" s="225">
        <f>G289*(1+L289/100)</f>
        <v>0</v>
      </c>
      <c r="N289" s="225">
        <v>7.8700000000000003E-3</v>
      </c>
      <c r="O289" s="225">
        <f>ROUND(E289*N289,2)</f>
        <v>0.82</v>
      </c>
      <c r="P289" s="225">
        <v>0</v>
      </c>
      <c r="Q289" s="225">
        <f>ROUND(E289*P289,2)</f>
        <v>0</v>
      </c>
      <c r="R289" s="225"/>
      <c r="S289" s="225" t="s">
        <v>122</v>
      </c>
      <c r="T289" s="225" t="s">
        <v>122</v>
      </c>
      <c r="U289" s="225">
        <v>0.7</v>
      </c>
      <c r="V289" s="225">
        <f>ROUND(E289*U289,2)</f>
        <v>73.150000000000006</v>
      </c>
      <c r="W289" s="225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123</v>
      </c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outlineLevel="1" x14ac:dyDescent="0.2">
      <c r="A290" s="223"/>
      <c r="B290" s="224"/>
      <c r="C290" s="253" t="s">
        <v>308</v>
      </c>
      <c r="D290" s="246"/>
      <c r="E290" s="246"/>
      <c r="F290" s="246"/>
      <c r="G290" s="246"/>
      <c r="H290" s="225"/>
      <c r="I290" s="225"/>
      <c r="J290" s="225"/>
      <c r="K290" s="225"/>
      <c r="L290" s="225"/>
      <c r="M290" s="225"/>
      <c r="N290" s="225"/>
      <c r="O290" s="225"/>
      <c r="P290" s="225"/>
      <c r="Q290" s="225"/>
      <c r="R290" s="225"/>
      <c r="S290" s="225"/>
      <c r="T290" s="225"/>
      <c r="U290" s="225"/>
      <c r="V290" s="225"/>
      <c r="W290" s="225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309</v>
      </c>
      <c r="AH290" s="206"/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 x14ac:dyDescent="0.2">
      <c r="A291" s="234">
        <v>219</v>
      </c>
      <c r="B291" s="235" t="s">
        <v>597</v>
      </c>
      <c r="C291" s="252" t="s">
        <v>598</v>
      </c>
      <c r="D291" s="236" t="s">
        <v>137</v>
      </c>
      <c r="E291" s="237">
        <v>44</v>
      </c>
      <c r="F291" s="238"/>
      <c r="G291" s="239">
        <f>ROUND(E291*F291,2)</f>
        <v>0</v>
      </c>
      <c r="H291" s="226"/>
      <c r="I291" s="225">
        <f>ROUND(E291*H291,2)</f>
        <v>0</v>
      </c>
      <c r="J291" s="226"/>
      <c r="K291" s="225">
        <f>ROUND(E291*J291,2)</f>
        <v>0</v>
      </c>
      <c r="L291" s="225">
        <v>21</v>
      </c>
      <c r="M291" s="225">
        <f>G291*(1+L291/100)</f>
        <v>0</v>
      </c>
      <c r="N291" s="225">
        <v>1.014E-2</v>
      </c>
      <c r="O291" s="225">
        <f>ROUND(E291*N291,2)</f>
        <v>0.45</v>
      </c>
      <c r="P291" s="225">
        <v>0</v>
      </c>
      <c r="Q291" s="225">
        <f>ROUND(E291*P291,2)</f>
        <v>0</v>
      </c>
      <c r="R291" s="225"/>
      <c r="S291" s="225" t="s">
        <v>122</v>
      </c>
      <c r="T291" s="225" t="s">
        <v>122</v>
      </c>
      <c r="U291" s="225">
        <v>0.82799999999999996</v>
      </c>
      <c r="V291" s="225">
        <f>ROUND(E291*U291,2)</f>
        <v>36.43</v>
      </c>
      <c r="W291" s="225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123</v>
      </c>
      <c r="AH291" s="206"/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outlineLevel="1" x14ac:dyDescent="0.2">
      <c r="A292" s="223"/>
      <c r="B292" s="224"/>
      <c r="C292" s="253" t="s">
        <v>308</v>
      </c>
      <c r="D292" s="246"/>
      <c r="E292" s="246"/>
      <c r="F292" s="246"/>
      <c r="G292" s="246"/>
      <c r="H292" s="225"/>
      <c r="I292" s="225"/>
      <c r="J292" s="225"/>
      <c r="K292" s="225"/>
      <c r="L292" s="225"/>
      <c r="M292" s="225"/>
      <c r="N292" s="225"/>
      <c r="O292" s="225"/>
      <c r="P292" s="225"/>
      <c r="Q292" s="225"/>
      <c r="R292" s="225"/>
      <c r="S292" s="225"/>
      <c r="T292" s="225"/>
      <c r="U292" s="225"/>
      <c r="V292" s="225"/>
      <c r="W292" s="225"/>
      <c r="X292" s="206"/>
      <c r="Y292" s="206"/>
      <c r="Z292" s="206"/>
      <c r="AA292" s="206"/>
      <c r="AB292" s="206"/>
      <c r="AC292" s="206"/>
      <c r="AD292" s="206"/>
      <c r="AE292" s="206"/>
      <c r="AF292" s="206"/>
      <c r="AG292" s="206" t="s">
        <v>309</v>
      </c>
      <c r="AH292" s="206"/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  <c r="BH292" s="206"/>
    </row>
    <row r="293" spans="1:60" outlineLevel="1" x14ac:dyDescent="0.2">
      <c r="A293" s="240">
        <v>220</v>
      </c>
      <c r="B293" s="241" t="s">
        <v>599</v>
      </c>
      <c r="C293" s="251" t="s">
        <v>600</v>
      </c>
      <c r="D293" s="242" t="s">
        <v>137</v>
      </c>
      <c r="E293" s="243">
        <v>37.9</v>
      </c>
      <c r="F293" s="244"/>
      <c r="G293" s="245">
        <f>ROUND(E293*F293,2)</f>
        <v>0</v>
      </c>
      <c r="H293" s="226"/>
      <c r="I293" s="225">
        <f>ROUND(E293*H293,2)</f>
        <v>0</v>
      </c>
      <c r="J293" s="226"/>
      <c r="K293" s="225">
        <f>ROUND(E293*J293,2)</f>
        <v>0</v>
      </c>
      <c r="L293" s="225">
        <v>21</v>
      </c>
      <c r="M293" s="225">
        <f>G293*(1+L293/100)</f>
        <v>0</v>
      </c>
      <c r="N293" s="225">
        <v>2.0000000000000002E-5</v>
      </c>
      <c r="O293" s="225">
        <f>ROUND(E293*N293,2)</f>
        <v>0</v>
      </c>
      <c r="P293" s="225">
        <v>1E-3</v>
      </c>
      <c r="Q293" s="225">
        <f>ROUND(E293*P293,2)</f>
        <v>0.04</v>
      </c>
      <c r="R293" s="225"/>
      <c r="S293" s="225" t="s">
        <v>122</v>
      </c>
      <c r="T293" s="225" t="s">
        <v>122</v>
      </c>
      <c r="U293" s="225">
        <v>5.0999999999999997E-2</v>
      </c>
      <c r="V293" s="225">
        <f>ROUND(E293*U293,2)</f>
        <v>1.93</v>
      </c>
      <c r="W293" s="225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123</v>
      </c>
      <c r="AH293" s="206"/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ht="22.5" outlineLevel="1" x14ac:dyDescent="0.2">
      <c r="A294" s="240">
        <v>221</v>
      </c>
      <c r="B294" s="241" t="s">
        <v>601</v>
      </c>
      <c r="C294" s="251" t="s">
        <v>602</v>
      </c>
      <c r="D294" s="242" t="s">
        <v>137</v>
      </c>
      <c r="E294" s="243">
        <v>81.8</v>
      </c>
      <c r="F294" s="244"/>
      <c r="G294" s="245">
        <f>ROUND(E294*F294,2)</f>
        <v>0</v>
      </c>
      <c r="H294" s="226"/>
      <c r="I294" s="225">
        <f>ROUND(E294*H294,2)</f>
        <v>0</v>
      </c>
      <c r="J294" s="226"/>
      <c r="K294" s="225">
        <f>ROUND(E294*J294,2)</f>
        <v>0</v>
      </c>
      <c r="L294" s="225">
        <v>21</v>
      </c>
      <c r="M294" s="225">
        <f>G294*(1+L294/100)</f>
        <v>0</v>
      </c>
      <c r="N294" s="225">
        <v>2.0000000000000002E-5</v>
      </c>
      <c r="O294" s="225">
        <f>ROUND(E294*N294,2)</f>
        <v>0</v>
      </c>
      <c r="P294" s="225">
        <v>3.2000000000000002E-3</v>
      </c>
      <c r="Q294" s="225">
        <f>ROUND(E294*P294,2)</f>
        <v>0.26</v>
      </c>
      <c r="R294" s="225"/>
      <c r="S294" s="225" t="s">
        <v>122</v>
      </c>
      <c r="T294" s="225" t="s">
        <v>122</v>
      </c>
      <c r="U294" s="225">
        <v>5.2999999999999999E-2</v>
      </c>
      <c r="V294" s="225">
        <f>ROUND(E294*U294,2)</f>
        <v>4.34</v>
      </c>
      <c r="W294" s="225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123</v>
      </c>
      <c r="AH294" s="206"/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outlineLevel="1" x14ac:dyDescent="0.2">
      <c r="A295" s="240">
        <v>222</v>
      </c>
      <c r="B295" s="241" t="s">
        <v>603</v>
      </c>
      <c r="C295" s="251" t="s">
        <v>604</v>
      </c>
      <c r="D295" s="242" t="s">
        <v>137</v>
      </c>
      <c r="E295" s="243">
        <v>13.2</v>
      </c>
      <c r="F295" s="244"/>
      <c r="G295" s="245">
        <f>ROUND(E295*F295,2)</f>
        <v>0</v>
      </c>
      <c r="H295" s="226"/>
      <c r="I295" s="225">
        <f>ROUND(E295*H295,2)</f>
        <v>0</v>
      </c>
      <c r="J295" s="226"/>
      <c r="K295" s="225">
        <f>ROUND(E295*J295,2)</f>
        <v>0</v>
      </c>
      <c r="L295" s="225">
        <v>21</v>
      </c>
      <c r="M295" s="225">
        <f>G295*(1+L295/100)</f>
        <v>0</v>
      </c>
      <c r="N295" s="225">
        <v>5.3899999999999998E-3</v>
      </c>
      <c r="O295" s="225">
        <f>ROUND(E295*N295,2)</f>
        <v>7.0000000000000007E-2</v>
      </c>
      <c r="P295" s="225">
        <v>0</v>
      </c>
      <c r="Q295" s="225">
        <f>ROUND(E295*P295,2)</f>
        <v>0</v>
      </c>
      <c r="R295" s="225"/>
      <c r="S295" s="225" t="s">
        <v>122</v>
      </c>
      <c r="T295" s="225" t="s">
        <v>122</v>
      </c>
      <c r="U295" s="225">
        <v>0.46600000000000003</v>
      </c>
      <c r="V295" s="225">
        <f>ROUND(E295*U295,2)</f>
        <v>6.15</v>
      </c>
      <c r="W295" s="225"/>
      <c r="X295" s="206"/>
      <c r="Y295" s="206"/>
      <c r="Z295" s="206"/>
      <c r="AA295" s="206"/>
      <c r="AB295" s="206"/>
      <c r="AC295" s="206"/>
      <c r="AD295" s="206"/>
      <c r="AE295" s="206"/>
      <c r="AF295" s="206"/>
      <c r="AG295" s="206" t="s">
        <v>123</v>
      </c>
      <c r="AH295" s="206"/>
      <c r="AI295" s="206"/>
      <c r="AJ295" s="206"/>
      <c r="AK295" s="206"/>
      <c r="AL295" s="206"/>
      <c r="AM295" s="206"/>
      <c r="AN295" s="206"/>
      <c r="AO295" s="206"/>
      <c r="AP295" s="206"/>
      <c r="AQ295" s="206"/>
      <c r="AR295" s="206"/>
      <c r="AS295" s="206"/>
      <c r="AT295" s="206"/>
      <c r="AU295" s="206"/>
      <c r="AV295" s="206"/>
      <c r="AW295" s="206"/>
      <c r="AX295" s="206"/>
      <c r="AY295" s="206"/>
      <c r="AZ295" s="206"/>
      <c r="BA295" s="206"/>
      <c r="BB295" s="206"/>
      <c r="BC295" s="206"/>
      <c r="BD295" s="206"/>
      <c r="BE295" s="206"/>
      <c r="BF295" s="206"/>
      <c r="BG295" s="206"/>
      <c r="BH295" s="206"/>
    </row>
    <row r="296" spans="1:60" outlineLevel="1" x14ac:dyDescent="0.2">
      <c r="A296" s="240">
        <v>223</v>
      </c>
      <c r="B296" s="241" t="s">
        <v>605</v>
      </c>
      <c r="C296" s="251" t="s">
        <v>606</v>
      </c>
      <c r="D296" s="242" t="s">
        <v>137</v>
      </c>
      <c r="E296" s="243">
        <v>72.599999999999994</v>
      </c>
      <c r="F296" s="244"/>
      <c r="G296" s="245">
        <f>ROUND(E296*F296,2)</f>
        <v>0</v>
      </c>
      <c r="H296" s="226"/>
      <c r="I296" s="225">
        <f>ROUND(E296*H296,2)</f>
        <v>0</v>
      </c>
      <c r="J296" s="226"/>
      <c r="K296" s="225">
        <f>ROUND(E296*J296,2)</f>
        <v>0</v>
      </c>
      <c r="L296" s="225">
        <v>21</v>
      </c>
      <c r="M296" s="225">
        <f>G296*(1+L296/100)</f>
        <v>0</v>
      </c>
      <c r="N296" s="225">
        <v>5.6600000000000001E-3</v>
      </c>
      <c r="O296" s="225">
        <f>ROUND(E296*N296,2)</f>
        <v>0.41</v>
      </c>
      <c r="P296" s="225">
        <v>0</v>
      </c>
      <c r="Q296" s="225">
        <f>ROUND(E296*P296,2)</f>
        <v>0</v>
      </c>
      <c r="R296" s="225"/>
      <c r="S296" s="225" t="s">
        <v>122</v>
      </c>
      <c r="T296" s="225" t="s">
        <v>122</v>
      </c>
      <c r="U296" s="225">
        <v>0.48699999999999999</v>
      </c>
      <c r="V296" s="225">
        <f>ROUND(E296*U296,2)</f>
        <v>35.36</v>
      </c>
      <c r="W296" s="225"/>
      <c r="X296" s="206"/>
      <c r="Y296" s="206"/>
      <c r="Z296" s="206"/>
      <c r="AA296" s="206"/>
      <c r="AB296" s="206"/>
      <c r="AC296" s="206"/>
      <c r="AD296" s="206"/>
      <c r="AE296" s="206"/>
      <c r="AF296" s="206"/>
      <c r="AG296" s="206" t="s">
        <v>123</v>
      </c>
      <c r="AH296" s="206"/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  <c r="BH296" s="206"/>
    </row>
    <row r="297" spans="1:60" outlineLevel="1" x14ac:dyDescent="0.2">
      <c r="A297" s="240">
        <v>224</v>
      </c>
      <c r="B297" s="241" t="s">
        <v>607</v>
      </c>
      <c r="C297" s="251" t="s">
        <v>608</v>
      </c>
      <c r="D297" s="242" t="s">
        <v>137</v>
      </c>
      <c r="E297" s="243">
        <v>59.4</v>
      </c>
      <c r="F297" s="244"/>
      <c r="G297" s="245">
        <f>ROUND(E297*F297,2)</f>
        <v>0</v>
      </c>
      <c r="H297" s="226"/>
      <c r="I297" s="225">
        <f>ROUND(E297*H297,2)</f>
        <v>0</v>
      </c>
      <c r="J297" s="226"/>
      <c r="K297" s="225">
        <f>ROUND(E297*J297,2)</f>
        <v>0</v>
      </c>
      <c r="L297" s="225">
        <v>21</v>
      </c>
      <c r="M297" s="225">
        <f>G297*(1+L297/100)</f>
        <v>0</v>
      </c>
      <c r="N297" s="225">
        <v>6.3499999999999997E-3</v>
      </c>
      <c r="O297" s="225">
        <f>ROUND(E297*N297,2)</f>
        <v>0.38</v>
      </c>
      <c r="P297" s="225">
        <v>0</v>
      </c>
      <c r="Q297" s="225">
        <f>ROUND(E297*P297,2)</f>
        <v>0</v>
      </c>
      <c r="R297" s="225"/>
      <c r="S297" s="225" t="s">
        <v>122</v>
      </c>
      <c r="T297" s="225" t="s">
        <v>122</v>
      </c>
      <c r="U297" s="225">
        <v>0.59599999999999997</v>
      </c>
      <c r="V297" s="225">
        <f>ROUND(E297*U297,2)</f>
        <v>35.4</v>
      </c>
      <c r="W297" s="225"/>
      <c r="X297" s="206"/>
      <c r="Y297" s="206"/>
      <c r="Z297" s="206"/>
      <c r="AA297" s="206"/>
      <c r="AB297" s="206"/>
      <c r="AC297" s="206"/>
      <c r="AD297" s="206"/>
      <c r="AE297" s="206"/>
      <c r="AF297" s="206"/>
      <c r="AG297" s="206" t="s">
        <v>123</v>
      </c>
      <c r="AH297" s="206"/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  <c r="BH297" s="206"/>
    </row>
    <row r="298" spans="1:60" outlineLevel="1" x14ac:dyDescent="0.2">
      <c r="A298" s="240">
        <v>225</v>
      </c>
      <c r="B298" s="241" t="s">
        <v>609</v>
      </c>
      <c r="C298" s="251" t="s">
        <v>610</v>
      </c>
      <c r="D298" s="242" t="s">
        <v>137</v>
      </c>
      <c r="E298" s="243">
        <v>79.2</v>
      </c>
      <c r="F298" s="244"/>
      <c r="G298" s="245">
        <f>ROUND(E298*F298,2)</f>
        <v>0</v>
      </c>
      <c r="H298" s="226"/>
      <c r="I298" s="225">
        <f>ROUND(E298*H298,2)</f>
        <v>0</v>
      </c>
      <c r="J298" s="226"/>
      <c r="K298" s="225">
        <f>ROUND(E298*J298,2)</f>
        <v>0</v>
      </c>
      <c r="L298" s="225">
        <v>21</v>
      </c>
      <c r="M298" s="225">
        <f>G298*(1+L298/100)</f>
        <v>0</v>
      </c>
      <c r="N298" s="225">
        <v>6.8700000000000002E-3</v>
      </c>
      <c r="O298" s="225">
        <f>ROUND(E298*N298,2)</f>
        <v>0.54</v>
      </c>
      <c r="P298" s="225">
        <v>0</v>
      </c>
      <c r="Q298" s="225">
        <f>ROUND(E298*P298,2)</f>
        <v>0</v>
      </c>
      <c r="R298" s="225"/>
      <c r="S298" s="225" t="s">
        <v>122</v>
      </c>
      <c r="T298" s="225" t="s">
        <v>122</v>
      </c>
      <c r="U298" s="225">
        <v>0.64800000000000002</v>
      </c>
      <c r="V298" s="225">
        <f>ROUND(E298*U298,2)</f>
        <v>51.32</v>
      </c>
      <c r="W298" s="225"/>
      <c r="X298" s="206"/>
      <c r="Y298" s="206"/>
      <c r="Z298" s="206"/>
      <c r="AA298" s="206"/>
      <c r="AB298" s="206"/>
      <c r="AC298" s="206"/>
      <c r="AD298" s="206"/>
      <c r="AE298" s="206"/>
      <c r="AF298" s="206"/>
      <c r="AG298" s="206" t="s">
        <v>123</v>
      </c>
      <c r="AH298" s="206"/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06"/>
      <c r="BB298" s="206"/>
      <c r="BC298" s="206"/>
      <c r="BD298" s="206"/>
      <c r="BE298" s="206"/>
      <c r="BF298" s="206"/>
      <c r="BG298" s="206"/>
      <c r="BH298" s="206"/>
    </row>
    <row r="299" spans="1:60" outlineLevel="1" x14ac:dyDescent="0.2">
      <c r="A299" s="240">
        <v>226</v>
      </c>
      <c r="B299" s="241" t="s">
        <v>611</v>
      </c>
      <c r="C299" s="251" t="s">
        <v>612</v>
      </c>
      <c r="D299" s="242" t="s">
        <v>137</v>
      </c>
      <c r="E299" s="243">
        <v>59.4</v>
      </c>
      <c r="F299" s="244"/>
      <c r="G299" s="245">
        <f>ROUND(E299*F299,2)</f>
        <v>0</v>
      </c>
      <c r="H299" s="226"/>
      <c r="I299" s="225">
        <f>ROUND(E299*H299,2)</f>
        <v>0</v>
      </c>
      <c r="J299" s="226"/>
      <c r="K299" s="225">
        <f>ROUND(E299*J299,2)</f>
        <v>0</v>
      </c>
      <c r="L299" s="225">
        <v>21</v>
      </c>
      <c r="M299" s="225">
        <f>G299*(1+L299/100)</f>
        <v>0</v>
      </c>
      <c r="N299" s="225">
        <v>7.62E-3</v>
      </c>
      <c r="O299" s="225">
        <f>ROUND(E299*N299,2)</f>
        <v>0.45</v>
      </c>
      <c r="P299" s="225">
        <v>0</v>
      </c>
      <c r="Q299" s="225">
        <f>ROUND(E299*P299,2)</f>
        <v>0</v>
      </c>
      <c r="R299" s="225"/>
      <c r="S299" s="225" t="s">
        <v>122</v>
      </c>
      <c r="T299" s="225" t="s">
        <v>122</v>
      </c>
      <c r="U299" s="225">
        <v>0.748</v>
      </c>
      <c r="V299" s="225">
        <f>ROUND(E299*U299,2)</f>
        <v>44.43</v>
      </c>
      <c r="W299" s="225"/>
      <c r="X299" s="206"/>
      <c r="Y299" s="206"/>
      <c r="Z299" s="206"/>
      <c r="AA299" s="206"/>
      <c r="AB299" s="206"/>
      <c r="AC299" s="206"/>
      <c r="AD299" s="206"/>
      <c r="AE299" s="206"/>
      <c r="AF299" s="206"/>
      <c r="AG299" s="206" t="s">
        <v>123</v>
      </c>
      <c r="AH299" s="206"/>
      <c r="AI299" s="206"/>
      <c r="AJ299" s="206"/>
      <c r="AK299" s="206"/>
      <c r="AL299" s="206"/>
      <c r="AM299" s="206"/>
      <c r="AN299" s="206"/>
      <c r="AO299" s="206"/>
      <c r="AP299" s="206"/>
      <c r="AQ299" s="206"/>
      <c r="AR299" s="206"/>
      <c r="AS299" s="206"/>
      <c r="AT299" s="206"/>
      <c r="AU299" s="206"/>
      <c r="AV299" s="206"/>
      <c r="AW299" s="206"/>
      <c r="AX299" s="206"/>
      <c r="AY299" s="206"/>
      <c r="AZ299" s="206"/>
      <c r="BA299" s="206"/>
      <c r="BB299" s="206"/>
      <c r="BC299" s="206"/>
      <c r="BD299" s="206"/>
      <c r="BE299" s="206"/>
      <c r="BF299" s="206"/>
      <c r="BG299" s="206"/>
      <c r="BH299" s="206"/>
    </row>
    <row r="300" spans="1:60" outlineLevel="1" x14ac:dyDescent="0.2">
      <c r="A300" s="234">
        <v>227</v>
      </c>
      <c r="B300" s="235" t="s">
        <v>613</v>
      </c>
      <c r="C300" s="252" t="s">
        <v>614</v>
      </c>
      <c r="D300" s="236" t="s">
        <v>137</v>
      </c>
      <c r="E300" s="237">
        <v>97.68</v>
      </c>
      <c r="F300" s="238"/>
      <c r="G300" s="239">
        <f>ROUND(E300*F300,2)</f>
        <v>0</v>
      </c>
      <c r="H300" s="226"/>
      <c r="I300" s="225">
        <f>ROUND(E300*H300,2)</f>
        <v>0</v>
      </c>
      <c r="J300" s="226"/>
      <c r="K300" s="225">
        <f>ROUND(E300*J300,2)</f>
        <v>0</v>
      </c>
      <c r="L300" s="225">
        <v>21</v>
      </c>
      <c r="M300" s="225">
        <f>G300*(1+L300/100)</f>
        <v>0</v>
      </c>
      <c r="N300" s="225">
        <v>9.8600000000000007E-3</v>
      </c>
      <c r="O300" s="225">
        <f>ROUND(E300*N300,2)</f>
        <v>0.96</v>
      </c>
      <c r="P300" s="225">
        <v>0</v>
      </c>
      <c r="Q300" s="225">
        <f>ROUND(E300*P300,2)</f>
        <v>0</v>
      </c>
      <c r="R300" s="225"/>
      <c r="S300" s="225" t="s">
        <v>122</v>
      </c>
      <c r="T300" s="225" t="s">
        <v>122</v>
      </c>
      <c r="U300" s="225">
        <v>0.91900000000000004</v>
      </c>
      <c r="V300" s="225">
        <f>ROUND(E300*U300,2)</f>
        <v>89.77</v>
      </c>
      <c r="W300" s="225"/>
      <c r="X300" s="206"/>
      <c r="Y300" s="206"/>
      <c r="Z300" s="206"/>
      <c r="AA300" s="206"/>
      <c r="AB300" s="206"/>
      <c r="AC300" s="206"/>
      <c r="AD300" s="206"/>
      <c r="AE300" s="206"/>
      <c r="AF300" s="206"/>
      <c r="AG300" s="206" t="s">
        <v>123</v>
      </c>
      <c r="AH300" s="206"/>
      <c r="AI300" s="206"/>
      <c r="AJ300" s="206"/>
      <c r="AK300" s="206"/>
      <c r="AL300" s="206"/>
      <c r="AM300" s="206"/>
      <c r="AN300" s="206"/>
      <c r="AO300" s="206"/>
      <c r="AP300" s="206"/>
      <c r="AQ300" s="206"/>
      <c r="AR300" s="206"/>
      <c r="AS300" s="206"/>
      <c r="AT300" s="206"/>
      <c r="AU300" s="206"/>
      <c r="AV300" s="206"/>
      <c r="AW300" s="206"/>
      <c r="AX300" s="206"/>
      <c r="AY300" s="206"/>
      <c r="AZ300" s="206"/>
      <c r="BA300" s="206"/>
      <c r="BB300" s="206"/>
      <c r="BC300" s="206"/>
      <c r="BD300" s="206"/>
      <c r="BE300" s="206"/>
      <c r="BF300" s="206"/>
      <c r="BG300" s="206"/>
      <c r="BH300" s="206"/>
    </row>
    <row r="301" spans="1:60" outlineLevel="1" x14ac:dyDescent="0.2">
      <c r="A301" s="223"/>
      <c r="B301" s="224"/>
      <c r="C301" s="253" t="s">
        <v>308</v>
      </c>
      <c r="D301" s="246"/>
      <c r="E301" s="246"/>
      <c r="F301" s="246"/>
      <c r="G301" s="246"/>
      <c r="H301" s="225"/>
      <c r="I301" s="225"/>
      <c r="J301" s="225"/>
      <c r="K301" s="225"/>
      <c r="L301" s="225"/>
      <c r="M301" s="225"/>
      <c r="N301" s="225"/>
      <c r="O301" s="225"/>
      <c r="P301" s="225"/>
      <c r="Q301" s="225"/>
      <c r="R301" s="225"/>
      <c r="S301" s="225"/>
      <c r="T301" s="225"/>
      <c r="U301" s="225"/>
      <c r="V301" s="225"/>
      <c r="W301" s="225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6" t="s">
        <v>309</v>
      </c>
      <c r="AH301" s="206"/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  <c r="BH301" s="206"/>
    </row>
    <row r="302" spans="1:60" outlineLevel="1" x14ac:dyDescent="0.2">
      <c r="A302" s="234">
        <v>228</v>
      </c>
      <c r="B302" s="235" t="s">
        <v>615</v>
      </c>
      <c r="C302" s="252" t="s">
        <v>616</v>
      </c>
      <c r="D302" s="236" t="s">
        <v>137</v>
      </c>
      <c r="E302" s="237">
        <v>26.4</v>
      </c>
      <c r="F302" s="238"/>
      <c r="G302" s="239">
        <f>ROUND(E302*F302,2)</f>
        <v>0</v>
      </c>
      <c r="H302" s="226"/>
      <c r="I302" s="225">
        <f>ROUND(E302*H302,2)</f>
        <v>0</v>
      </c>
      <c r="J302" s="226"/>
      <c r="K302" s="225">
        <f>ROUND(E302*J302,2)</f>
        <v>0</v>
      </c>
      <c r="L302" s="225">
        <v>21</v>
      </c>
      <c r="M302" s="225">
        <f>G302*(1+L302/100)</f>
        <v>0</v>
      </c>
      <c r="N302" s="225">
        <v>1.7139999999999999E-2</v>
      </c>
      <c r="O302" s="225">
        <f>ROUND(E302*N302,2)</f>
        <v>0.45</v>
      </c>
      <c r="P302" s="225">
        <v>0</v>
      </c>
      <c r="Q302" s="225">
        <f>ROUND(E302*P302,2)</f>
        <v>0</v>
      </c>
      <c r="R302" s="225"/>
      <c r="S302" s="225" t="s">
        <v>122</v>
      </c>
      <c r="T302" s="225" t="s">
        <v>122</v>
      </c>
      <c r="U302" s="225">
        <v>1.206</v>
      </c>
      <c r="V302" s="225">
        <f>ROUND(E302*U302,2)</f>
        <v>31.84</v>
      </c>
      <c r="W302" s="225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6" t="s">
        <v>123</v>
      </c>
      <c r="AH302" s="206"/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  <c r="BH302" s="206"/>
    </row>
    <row r="303" spans="1:60" outlineLevel="1" x14ac:dyDescent="0.2">
      <c r="A303" s="223"/>
      <c r="B303" s="224"/>
      <c r="C303" s="253" t="s">
        <v>308</v>
      </c>
      <c r="D303" s="246"/>
      <c r="E303" s="246"/>
      <c r="F303" s="246"/>
      <c r="G303" s="246"/>
      <c r="H303" s="225"/>
      <c r="I303" s="225"/>
      <c r="J303" s="225"/>
      <c r="K303" s="225"/>
      <c r="L303" s="225"/>
      <c r="M303" s="225"/>
      <c r="N303" s="225"/>
      <c r="O303" s="225"/>
      <c r="P303" s="225"/>
      <c r="Q303" s="225"/>
      <c r="R303" s="225"/>
      <c r="S303" s="225"/>
      <c r="T303" s="225"/>
      <c r="U303" s="225"/>
      <c r="V303" s="225"/>
      <c r="W303" s="225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 t="s">
        <v>309</v>
      </c>
      <c r="AH303" s="206"/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  <c r="BH303" s="206"/>
    </row>
    <row r="304" spans="1:60" outlineLevel="1" x14ac:dyDescent="0.2">
      <c r="A304" s="240">
        <v>229</v>
      </c>
      <c r="B304" s="241" t="s">
        <v>617</v>
      </c>
      <c r="C304" s="251" t="s">
        <v>618</v>
      </c>
      <c r="D304" s="242" t="s">
        <v>137</v>
      </c>
      <c r="E304" s="243">
        <v>15.4</v>
      </c>
      <c r="F304" s="244"/>
      <c r="G304" s="245">
        <f>ROUND(E304*F304,2)</f>
        <v>0</v>
      </c>
      <c r="H304" s="226"/>
      <c r="I304" s="225">
        <f>ROUND(E304*H304,2)</f>
        <v>0</v>
      </c>
      <c r="J304" s="226"/>
      <c r="K304" s="225">
        <f>ROUND(E304*J304,2)</f>
        <v>0</v>
      </c>
      <c r="L304" s="225">
        <v>21</v>
      </c>
      <c r="M304" s="225">
        <f>G304*(1+L304/100)</f>
        <v>0</v>
      </c>
      <c r="N304" s="225">
        <v>2.1749999999999999E-2</v>
      </c>
      <c r="O304" s="225">
        <f>ROUND(E304*N304,2)</f>
        <v>0.33</v>
      </c>
      <c r="P304" s="225">
        <v>0</v>
      </c>
      <c r="Q304" s="225">
        <f>ROUND(E304*P304,2)</f>
        <v>0</v>
      </c>
      <c r="R304" s="225"/>
      <c r="S304" s="225" t="s">
        <v>122</v>
      </c>
      <c r="T304" s="225" t="s">
        <v>122</v>
      </c>
      <c r="U304" s="225">
        <v>1.4</v>
      </c>
      <c r="V304" s="225">
        <f>ROUND(E304*U304,2)</f>
        <v>21.56</v>
      </c>
      <c r="W304" s="225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 t="s">
        <v>123</v>
      </c>
      <c r="AH304" s="206"/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  <c r="BH304" s="206"/>
    </row>
    <row r="305" spans="1:60" outlineLevel="1" x14ac:dyDescent="0.2">
      <c r="A305" s="234">
        <v>230</v>
      </c>
      <c r="B305" s="235" t="s">
        <v>619</v>
      </c>
      <c r="C305" s="252" t="s">
        <v>620</v>
      </c>
      <c r="D305" s="236" t="s">
        <v>137</v>
      </c>
      <c r="E305" s="237">
        <v>17.82</v>
      </c>
      <c r="F305" s="238"/>
      <c r="G305" s="239">
        <f>ROUND(E305*F305,2)</f>
        <v>0</v>
      </c>
      <c r="H305" s="226"/>
      <c r="I305" s="225">
        <f>ROUND(E305*H305,2)</f>
        <v>0</v>
      </c>
      <c r="J305" s="226"/>
      <c r="K305" s="225">
        <f>ROUND(E305*J305,2)</f>
        <v>0</v>
      </c>
      <c r="L305" s="225">
        <v>21</v>
      </c>
      <c r="M305" s="225">
        <f>G305*(1+L305/100)</f>
        <v>0</v>
      </c>
      <c r="N305" s="225">
        <v>2.3879999999999998E-2</v>
      </c>
      <c r="O305" s="225">
        <f>ROUND(E305*N305,2)</f>
        <v>0.43</v>
      </c>
      <c r="P305" s="225">
        <v>0</v>
      </c>
      <c r="Q305" s="225">
        <f>ROUND(E305*P305,2)</f>
        <v>0</v>
      </c>
      <c r="R305" s="225"/>
      <c r="S305" s="225" t="s">
        <v>122</v>
      </c>
      <c r="T305" s="225" t="s">
        <v>122</v>
      </c>
      <c r="U305" s="225">
        <v>1.6120000000000001</v>
      </c>
      <c r="V305" s="225">
        <f>ROUND(E305*U305,2)</f>
        <v>28.73</v>
      </c>
      <c r="W305" s="225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6" t="s">
        <v>123</v>
      </c>
      <c r="AH305" s="206"/>
      <c r="AI305" s="206"/>
      <c r="AJ305" s="206"/>
      <c r="AK305" s="206"/>
      <c r="AL305" s="206"/>
      <c r="AM305" s="206"/>
      <c r="AN305" s="206"/>
      <c r="AO305" s="206"/>
      <c r="AP305" s="206"/>
      <c r="AQ305" s="206"/>
      <c r="AR305" s="206"/>
      <c r="AS305" s="206"/>
      <c r="AT305" s="206"/>
      <c r="AU305" s="206"/>
      <c r="AV305" s="206"/>
      <c r="AW305" s="206"/>
      <c r="AX305" s="206"/>
      <c r="AY305" s="206"/>
      <c r="AZ305" s="206"/>
      <c r="BA305" s="206"/>
      <c r="BB305" s="206"/>
      <c r="BC305" s="206"/>
      <c r="BD305" s="206"/>
      <c r="BE305" s="206"/>
      <c r="BF305" s="206"/>
      <c r="BG305" s="206"/>
      <c r="BH305" s="206"/>
    </row>
    <row r="306" spans="1:60" outlineLevel="1" x14ac:dyDescent="0.2">
      <c r="A306" s="223"/>
      <c r="B306" s="224"/>
      <c r="C306" s="253" t="s">
        <v>308</v>
      </c>
      <c r="D306" s="246"/>
      <c r="E306" s="246"/>
      <c r="F306" s="246"/>
      <c r="G306" s="246"/>
      <c r="H306" s="225"/>
      <c r="I306" s="225"/>
      <c r="J306" s="225"/>
      <c r="K306" s="225"/>
      <c r="L306" s="225"/>
      <c r="M306" s="225"/>
      <c r="N306" s="225"/>
      <c r="O306" s="225"/>
      <c r="P306" s="225"/>
      <c r="Q306" s="225"/>
      <c r="R306" s="225"/>
      <c r="S306" s="225"/>
      <c r="T306" s="225"/>
      <c r="U306" s="225"/>
      <c r="V306" s="225"/>
      <c r="W306" s="225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 t="s">
        <v>309</v>
      </c>
      <c r="AH306" s="206"/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  <c r="AS306" s="206"/>
      <c r="AT306" s="206"/>
      <c r="AU306" s="206"/>
      <c r="AV306" s="206"/>
      <c r="AW306" s="206"/>
      <c r="AX306" s="206"/>
      <c r="AY306" s="206"/>
      <c r="AZ306" s="206"/>
      <c r="BA306" s="206"/>
      <c r="BB306" s="206"/>
      <c r="BC306" s="206"/>
      <c r="BD306" s="206"/>
      <c r="BE306" s="206"/>
      <c r="BF306" s="206"/>
      <c r="BG306" s="206"/>
      <c r="BH306" s="206"/>
    </row>
    <row r="307" spans="1:60" outlineLevel="1" x14ac:dyDescent="0.2">
      <c r="A307" s="240">
        <v>231</v>
      </c>
      <c r="B307" s="241" t="s">
        <v>621</v>
      </c>
      <c r="C307" s="251" t="s">
        <v>622</v>
      </c>
      <c r="D307" s="242" t="s">
        <v>137</v>
      </c>
      <c r="E307" s="243">
        <v>119.84</v>
      </c>
      <c r="F307" s="244"/>
      <c r="G307" s="245">
        <f>ROUND(E307*F307,2)</f>
        <v>0</v>
      </c>
      <c r="H307" s="226"/>
      <c r="I307" s="225">
        <f>ROUND(E307*H307,2)</f>
        <v>0</v>
      </c>
      <c r="J307" s="226"/>
      <c r="K307" s="225">
        <f>ROUND(E307*J307,2)</f>
        <v>0</v>
      </c>
      <c r="L307" s="225">
        <v>21</v>
      </c>
      <c r="M307" s="225">
        <f>G307*(1+L307/100)</f>
        <v>0</v>
      </c>
      <c r="N307" s="225">
        <v>5.0000000000000002E-5</v>
      </c>
      <c r="O307" s="225">
        <f>ROUND(E307*N307,2)</f>
        <v>0.01</v>
      </c>
      <c r="P307" s="225">
        <v>4.7299999999999998E-3</v>
      </c>
      <c r="Q307" s="225">
        <f>ROUND(E307*P307,2)</f>
        <v>0.56999999999999995</v>
      </c>
      <c r="R307" s="225"/>
      <c r="S307" s="225" t="s">
        <v>122</v>
      </c>
      <c r="T307" s="225" t="s">
        <v>122</v>
      </c>
      <c r="U307" s="225">
        <v>0.125</v>
      </c>
      <c r="V307" s="225">
        <f>ROUND(E307*U307,2)</f>
        <v>14.98</v>
      </c>
      <c r="W307" s="225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 t="s">
        <v>123</v>
      </c>
      <c r="AH307" s="206"/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  <c r="BH307" s="206"/>
    </row>
    <row r="308" spans="1:60" outlineLevel="1" x14ac:dyDescent="0.2">
      <c r="A308" s="240">
        <v>232</v>
      </c>
      <c r="B308" s="241" t="s">
        <v>623</v>
      </c>
      <c r="C308" s="251" t="s">
        <v>624</v>
      </c>
      <c r="D308" s="242" t="s">
        <v>137</v>
      </c>
      <c r="E308" s="243">
        <v>128.15</v>
      </c>
      <c r="F308" s="244"/>
      <c r="G308" s="245">
        <f>ROUND(E308*F308,2)</f>
        <v>0</v>
      </c>
      <c r="H308" s="226"/>
      <c r="I308" s="225">
        <f>ROUND(E308*H308,2)</f>
        <v>0</v>
      </c>
      <c r="J308" s="226"/>
      <c r="K308" s="225">
        <f>ROUND(E308*J308,2)</f>
        <v>0</v>
      </c>
      <c r="L308" s="225">
        <v>21</v>
      </c>
      <c r="M308" s="225">
        <f>G308*(1+L308/100)</f>
        <v>0</v>
      </c>
      <c r="N308" s="225">
        <v>6.0000000000000002E-5</v>
      </c>
      <c r="O308" s="225">
        <f>ROUND(E308*N308,2)</f>
        <v>0.01</v>
      </c>
      <c r="P308" s="225">
        <v>8.4100000000000008E-3</v>
      </c>
      <c r="Q308" s="225">
        <f>ROUND(E308*P308,2)</f>
        <v>1.08</v>
      </c>
      <c r="R308" s="225"/>
      <c r="S308" s="225" t="s">
        <v>122</v>
      </c>
      <c r="T308" s="225" t="s">
        <v>122</v>
      </c>
      <c r="U308" s="225">
        <v>0.187</v>
      </c>
      <c r="V308" s="225">
        <f>ROUND(E308*U308,2)</f>
        <v>23.96</v>
      </c>
      <c r="W308" s="225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 t="s">
        <v>123</v>
      </c>
      <c r="AH308" s="206"/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  <c r="AS308" s="206"/>
      <c r="AT308" s="206"/>
      <c r="AU308" s="206"/>
      <c r="AV308" s="206"/>
      <c r="AW308" s="206"/>
      <c r="AX308" s="206"/>
      <c r="AY308" s="206"/>
      <c r="AZ308" s="206"/>
      <c r="BA308" s="206"/>
      <c r="BB308" s="206"/>
      <c r="BC308" s="206"/>
      <c r="BD308" s="206"/>
      <c r="BE308" s="206"/>
      <c r="BF308" s="206"/>
      <c r="BG308" s="206"/>
      <c r="BH308" s="206"/>
    </row>
    <row r="309" spans="1:60" outlineLevel="1" x14ac:dyDescent="0.2">
      <c r="A309" s="240">
        <v>233</v>
      </c>
      <c r="B309" s="241" t="s">
        <v>625</v>
      </c>
      <c r="C309" s="251" t="s">
        <v>626</v>
      </c>
      <c r="D309" s="242" t="s">
        <v>137</v>
      </c>
      <c r="E309" s="243">
        <v>46.45</v>
      </c>
      <c r="F309" s="244"/>
      <c r="G309" s="245">
        <f>ROUND(E309*F309,2)</f>
        <v>0</v>
      </c>
      <c r="H309" s="226"/>
      <c r="I309" s="225">
        <f>ROUND(E309*H309,2)</f>
        <v>0</v>
      </c>
      <c r="J309" s="226"/>
      <c r="K309" s="225">
        <f>ROUND(E309*J309,2)</f>
        <v>0</v>
      </c>
      <c r="L309" s="225">
        <v>21</v>
      </c>
      <c r="M309" s="225">
        <f>G309*(1+L309/100)</f>
        <v>0</v>
      </c>
      <c r="N309" s="225">
        <v>1E-4</v>
      </c>
      <c r="O309" s="225">
        <f>ROUND(E309*N309,2)</f>
        <v>0</v>
      </c>
      <c r="P309" s="225">
        <v>1.384E-2</v>
      </c>
      <c r="Q309" s="225">
        <f>ROUND(E309*P309,2)</f>
        <v>0.64</v>
      </c>
      <c r="R309" s="225"/>
      <c r="S309" s="225" t="s">
        <v>122</v>
      </c>
      <c r="T309" s="225" t="s">
        <v>122</v>
      </c>
      <c r="U309" s="225">
        <v>0.19800000000000001</v>
      </c>
      <c r="V309" s="225">
        <f>ROUND(E309*U309,2)</f>
        <v>9.1999999999999993</v>
      </c>
      <c r="W309" s="225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 t="s">
        <v>123</v>
      </c>
      <c r="AH309" s="206"/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  <c r="BH309" s="206"/>
    </row>
    <row r="310" spans="1:60" outlineLevel="1" x14ac:dyDescent="0.2">
      <c r="A310" s="240">
        <v>234</v>
      </c>
      <c r="B310" s="241" t="s">
        <v>627</v>
      </c>
      <c r="C310" s="251" t="s">
        <v>628</v>
      </c>
      <c r="D310" s="242" t="s">
        <v>130</v>
      </c>
      <c r="E310" s="243">
        <v>2.58711</v>
      </c>
      <c r="F310" s="244"/>
      <c r="G310" s="245">
        <f>ROUND(E310*F310,2)</f>
        <v>0</v>
      </c>
      <c r="H310" s="226"/>
      <c r="I310" s="225">
        <f>ROUND(E310*H310,2)</f>
        <v>0</v>
      </c>
      <c r="J310" s="226"/>
      <c r="K310" s="225">
        <f>ROUND(E310*J310,2)</f>
        <v>0</v>
      </c>
      <c r="L310" s="225">
        <v>21</v>
      </c>
      <c r="M310" s="225">
        <f>G310*(1+L310/100)</f>
        <v>0</v>
      </c>
      <c r="N310" s="225">
        <v>0</v>
      </c>
      <c r="O310" s="225">
        <f>ROUND(E310*N310,2)</f>
        <v>0</v>
      </c>
      <c r="P310" s="225">
        <v>0</v>
      </c>
      <c r="Q310" s="225">
        <f>ROUND(E310*P310,2)</f>
        <v>0</v>
      </c>
      <c r="R310" s="225"/>
      <c r="S310" s="225" t="s">
        <v>122</v>
      </c>
      <c r="T310" s="225" t="s">
        <v>122</v>
      </c>
      <c r="U310" s="225">
        <v>3.5630000000000002</v>
      </c>
      <c r="V310" s="225">
        <f>ROUND(E310*U310,2)</f>
        <v>9.2200000000000006</v>
      </c>
      <c r="W310" s="225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 t="s">
        <v>123</v>
      </c>
      <c r="AH310" s="206"/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  <c r="BH310" s="206"/>
    </row>
    <row r="311" spans="1:60" outlineLevel="1" x14ac:dyDescent="0.2">
      <c r="A311" s="240">
        <v>235</v>
      </c>
      <c r="B311" s="241" t="s">
        <v>629</v>
      </c>
      <c r="C311" s="251" t="s">
        <v>630</v>
      </c>
      <c r="D311" s="242" t="s">
        <v>130</v>
      </c>
      <c r="E311" s="243">
        <v>5.3213900000000001</v>
      </c>
      <c r="F311" s="244"/>
      <c r="G311" s="245">
        <f>ROUND(E311*F311,2)</f>
        <v>0</v>
      </c>
      <c r="H311" s="226"/>
      <c r="I311" s="225">
        <f>ROUND(E311*H311,2)</f>
        <v>0</v>
      </c>
      <c r="J311" s="226"/>
      <c r="K311" s="225">
        <f>ROUND(E311*J311,2)</f>
        <v>0</v>
      </c>
      <c r="L311" s="225">
        <v>21</v>
      </c>
      <c r="M311" s="225">
        <f>G311*(1+L311/100)</f>
        <v>0</v>
      </c>
      <c r="N311" s="225">
        <v>0</v>
      </c>
      <c r="O311" s="225">
        <f>ROUND(E311*N311,2)</f>
        <v>0</v>
      </c>
      <c r="P311" s="225">
        <v>0</v>
      </c>
      <c r="Q311" s="225">
        <f>ROUND(E311*P311,2)</f>
        <v>0</v>
      </c>
      <c r="R311" s="225"/>
      <c r="S311" s="225" t="s">
        <v>122</v>
      </c>
      <c r="T311" s="225" t="s">
        <v>122</v>
      </c>
      <c r="U311" s="225">
        <v>3.5630000000000002</v>
      </c>
      <c r="V311" s="225">
        <f>ROUND(E311*U311,2)</f>
        <v>18.96</v>
      </c>
      <c r="W311" s="225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6" t="s">
        <v>325</v>
      </c>
      <c r="AH311" s="206"/>
      <c r="AI311" s="206"/>
      <c r="AJ311" s="206"/>
      <c r="AK311" s="206"/>
      <c r="AL311" s="206"/>
      <c r="AM311" s="206"/>
      <c r="AN311" s="206"/>
      <c r="AO311" s="206"/>
      <c r="AP311" s="206"/>
      <c r="AQ311" s="206"/>
      <c r="AR311" s="206"/>
      <c r="AS311" s="206"/>
      <c r="AT311" s="206"/>
      <c r="AU311" s="206"/>
      <c r="AV311" s="206"/>
      <c r="AW311" s="206"/>
      <c r="AX311" s="206"/>
      <c r="AY311" s="206"/>
      <c r="AZ311" s="206"/>
      <c r="BA311" s="206"/>
      <c r="BB311" s="206"/>
      <c r="BC311" s="206"/>
      <c r="BD311" s="206"/>
      <c r="BE311" s="206"/>
      <c r="BF311" s="206"/>
      <c r="BG311" s="206"/>
      <c r="BH311" s="206"/>
    </row>
    <row r="312" spans="1:60" x14ac:dyDescent="0.2">
      <c r="A312" s="228" t="s">
        <v>105</v>
      </c>
      <c r="B312" s="229" t="s">
        <v>70</v>
      </c>
      <c r="C312" s="250" t="s">
        <v>71</v>
      </c>
      <c r="D312" s="230"/>
      <c r="E312" s="231"/>
      <c r="F312" s="232"/>
      <c r="G312" s="233">
        <f>SUMIF(AG313:AG368,"&lt;&gt;NOR",G313:G368)</f>
        <v>0</v>
      </c>
      <c r="H312" s="227"/>
      <c r="I312" s="227">
        <f>SUM(I313:I368)</f>
        <v>0</v>
      </c>
      <c r="J312" s="227"/>
      <c r="K312" s="227">
        <f>SUM(K313:K368)</f>
        <v>0</v>
      </c>
      <c r="L312" s="227"/>
      <c r="M312" s="227">
        <f>SUM(M313:M368)</f>
        <v>0</v>
      </c>
      <c r="N312" s="227"/>
      <c r="O312" s="227">
        <f>SUM(O313:O368)</f>
        <v>0.55000000000000016</v>
      </c>
      <c r="P312" s="227"/>
      <c r="Q312" s="227">
        <f>SUM(Q313:Q368)</f>
        <v>2.4499999999999984</v>
      </c>
      <c r="R312" s="227"/>
      <c r="S312" s="227"/>
      <c r="T312" s="227"/>
      <c r="U312" s="227"/>
      <c r="V312" s="227">
        <f>SUM(V313:V368)</f>
        <v>180.78000000000003</v>
      </c>
      <c r="W312" s="227"/>
      <c r="AG312" t="s">
        <v>106</v>
      </c>
    </row>
    <row r="313" spans="1:60" outlineLevel="1" x14ac:dyDescent="0.2">
      <c r="A313" s="240">
        <v>236</v>
      </c>
      <c r="B313" s="241" t="s">
        <v>631</v>
      </c>
      <c r="C313" s="251" t="s">
        <v>632</v>
      </c>
      <c r="D313" s="242" t="s">
        <v>397</v>
      </c>
      <c r="E313" s="243">
        <v>8</v>
      </c>
      <c r="F313" s="244"/>
      <c r="G313" s="245">
        <f>ROUND(E313*F313,2)</f>
        <v>0</v>
      </c>
      <c r="H313" s="226"/>
      <c r="I313" s="225">
        <f>ROUND(E313*H313,2)</f>
        <v>0</v>
      </c>
      <c r="J313" s="226"/>
      <c r="K313" s="225">
        <f>ROUND(E313*J313,2)</f>
        <v>0</v>
      </c>
      <c r="L313" s="225">
        <v>21</v>
      </c>
      <c r="M313" s="225">
        <f>G313*(1+L313/100)</f>
        <v>0</v>
      </c>
      <c r="N313" s="225">
        <v>4.8500000000000001E-3</v>
      </c>
      <c r="O313" s="225">
        <f>ROUND(E313*N313,2)</f>
        <v>0.04</v>
      </c>
      <c r="P313" s="225">
        <v>0</v>
      </c>
      <c r="Q313" s="225">
        <f>ROUND(E313*P313,2)</f>
        <v>0</v>
      </c>
      <c r="R313" s="225"/>
      <c r="S313" s="225" t="s">
        <v>122</v>
      </c>
      <c r="T313" s="225" t="s">
        <v>122</v>
      </c>
      <c r="U313" s="225">
        <v>1.29</v>
      </c>
      <c r="V313" s="225">
        <f>ROUND(E313*U313,2)</f>
        <v>10.32</v>
      </c>
      <c r="W313" s="225"/>
      <c r="X313" s="206"/>
      <c r="Y313" s="206"/>
      <c r="Z313" s="206"/>
      <c r="AA313" s="206"/>
      <c r="AB313" s="206"/>
      <c r="AC313" s="206"/>
      <c r="AD313" s="206"/>
      <c r="AE313" s="206"/>
      <c r="AF313" s="206"/>
      <c r="AG313" s="206" t="s">
        <v>123</v>
      </c>
      <c r="AH313" s="206"/>
      <c r="AI313" s="206"/>
      <c r="AJ313" s="206"/>
      <c r="AK313" s="206"/>
      <c r="AL313" s="206"/>
      <c r="AM313" s="206"/>
      <c r="AN313" s="206"/>
      <c r="AO313" s="206"/>
      <c r="AP313" s="206"/>
      <c r="AQ313" s="206"/>
      <c r="AR313" s="206"/>
      <c r="AS313" s="206"/>
      <c r="AT313" s="206"/>
      <c r="AU313" s="206"/>
      <c r="AV313" s="206"/>
      <c r="AW313" s="206"/>
      <c r="AX313" s="206"/>
      <c r="AY313" s="206"/>
      <c r="AZ313" s="206"/>
      <c r="BA313" s="206"/>
      <c r="BB313" s="206"/>
      <c r="BC313" s="206"/>
      <c r="BD313" s="206"/>
      <c r="BE313" s="206"/>
      <c r="BF313" s="206"/>
      <c r="BG313" s="206"/>
      <c r="BH313" s="206"/>
    </row>
    <row r="314" spans="1:60" outlineLevel="1" x14ac:dyDescent="0.2">
      <c r="A314" s="240">
        <v>237</v>
      </c>
      <c r="B314" s="241" t="s">
        <v>633</v>
      </c>
      <c r="C314" s="251" t="s">
        <v>634</v>
      </c>
      <c r="D314" s="242" t="s">
        <v>397</v>
      </c>
      <c r="E314" s="243">
        <v>4</v>
      </c>
      <c r="F314" s="244"/>
      <c r="G314" s="245">
        <f>ROUND(E314*F314,2)</f>
        <v>0</v>
      </c>
      <c r="H314" s="226"/>
      <c r="I314" s="225">
        <f>ROUND(E314*H314,2)</f>
        <v>0</v>
      </c>
      <c r="J314" s="226"/>
      <c r="K314" s="225">
        <f>ROUND(E314*J314,2)</f>
        <v>0</v>
      </c>
      <c r="L314" s="225">
        <v>21</v>
      </c>
      <c r="M314" s="225">
        <f>G314*(1+L314/100)</f>
        <v>0</v>
      </c>
      <c r="N314" s="225">
        <v>7.7200000000000003E-3</v>
      </c>
      <c r="O314" s="225">
        <f>ROUND(E314*N314,2)</f>
        <v>0.03</v>
      </c>
      <c r="P314" s="225">
        <v>0</v>
      </c>
      <c r="Q314" s="225">
        <f>ROUND(E314*P314,2)</f>
        <v>0</v>
      </c>
      <c r="R314" s="225"/>
      <c r="S314" s="225" t="s">
        <v>122</v>
      </c>
      <c r="T314" s="225" t="s">
        <v>122</v>
      </c>
      <c r="U314" s="225">
        <v>2.4649999999999999</v>
      </c>
      <c r="V314" s="225">
        <f>ROUND(E314*U314,2)</f>
        <v>9.86</v>
      </c>
      <c r="W314" s="225"/>
      <c r="X314" s="206"/>
      <c r="Y314" s="206"/>
      <c r="Z314" s="206"/>
      <c r="AA314" s="206"/>
      <c r="AB314" s="206"/>
      <c r="AC314" s="206"/>
      <c r="AD314" s="206"/>
      <c r="AE314" s="206"/>
      <c r="AF314" s="206"/>
      <c r="AG314" s="206" t="s">
        <v>123</v>
      </c>
      <c r="AH314" s="206"/>
      <c r="AI314" s="206"/>
      <c r="AJ314" s="206"/>
      <c r="AK314" s="206"/>
      <c r="AL314" s="206"/>
      <c r="AM314" s="206"/>
      <c r="AN314" s="206"/>
      <c r="AO314" s="206"/>
      <c r="AP314" s="206"/>
      <c r="AQ314" s="206"/>
      <c r="AR314" s="206"/>
      <c r="AS314" s="206"/>
      <c r="AT314" s="206"/>
      <c r="AU314" s="206"/>
      <c r="AV314" s="206"/>
      <c r="AW314" s="206"/>
      <c r="AX314" s="206"/>
      <c r="AY314" s="206"/>
      <c r="AZ314" s="206"/>
      <c r="BA314" s="206"/>
      <c r="BB314" s="206"/>
      <c r="BC314" s="206"/>
      <c r="BD314" s="206"/>
      <c r="BE314" s="206"/>
      <c r="BF314" s="206"/>
      <c r="BG314" s="206"/>
      <c r="BH314" s="206"/>
    </row>
    <row r="315" spans="1:60" outlineLevel="1" x14ac:dyDescent="0.2">
      <c r="A315" s="240">
        <v>238</v>
      </c>
      <c r="B315" s="241" t="s">
        <v>635</v>
      </c>
      <c r="C315" s="251" t="s">
        <v>636</v>
      </c>
      <c r="D315" s="242" t="s">
        <v>397</v>
      </c>
      <c r="E315" s="243">
        <v>2</v>
      </c>
      <c r="F315" s="244"/>
      <c r="G315" s="245">
        <f>ROUND(E315*F315,2)</f>
        <v>0</v>
      </c>
      <c r="H315" s="226"/>
      <c r="I315" s="225">
        <f>ROUND(E315*H315,2)</f>
        <v>0</v>
      </c>
      <c r="J315" s="226"/>
      <c r="K315" s="225">
        <f>ROUND(E315*J315,2)</f>
        <v>0</v>
      </c>
      <c r="L315" s="225">
        <v>21</v>
      </c>
      <c r="M315" s="225">
        <f>G315*(1+L315/100)</f>
        <v>0</v>
      </c>
      <c r="N315" s="225">
        <v>1.142E-2</v>
      </c>
      <c r="O315" s="225">
        <f>ROUND(E315*N315,2)</f>
        <v>0.02</v>
      </c>
      <c r="P315" s="225">
        <v>0</v>
      </c>
      <c r="Q315" s="225">
        <f>ROUND(E315*P315,2)</f>
        <v>0</v>
      </c>
      <c r="R315" s="225"/>
      <c r="S315" s="225" t="s">
        <v>122</v>
      </c>
      <c r="T315" s="225" t="s">
        <v>122</v>
      </c>
      <c r="U315" s="225">
        <v>3.0369999999999999</v>
      </c>
      <c r="V315" s="225">
        <f>ROUND(E315*U315,2)</f>
        <v>6.07</v>
      </c>
      <c r="W315" s="225"/>
      <c r="X315" s="206"/>
      <c r="Y315" s="206"/>
      <c r="Z315" s="206"/>
      <c r="AA315" s="206"/>
      <c r="AB315" s="206"/>
      <c r="AC315" s="206"/>
      <c r="AD315" s="206"/>
      <c r="AE315" s="206"/>
      <c r="AF315" s="206"/>
      <c r="AG315" s="206" t="s">
        <v>123</v>
      </c>
      <c r="AH315" s="206"/>
      <c r="AI315" s="206"/>
      <c r="AJ315" s="206"/>
      <c r="AK315" s="206"/>
      <c r="AL315" s="206"/>
      <c r="AM315" s="206"/>
      <c r="AN315" s="206"/>
      <c r="AO315" s="206"/>
      <c r="AP315" s="206"/>
      <c r="AQ315" s="206"/>
      <c r="AR315" s="206"/>
      <c r="AS315" s="206"/>
      <c r="AT315" s="206"/>
      <c r="AU315" s="206"/>
      <c r="AV315" s="206"/>
      <c r="AW315" s="206"/>
      <c r="AX315" s="206"/>
      <c r="AY315" s="206"/>
      <c r="AZ315" s="206"/>
      <c r="BA315" s="206"/>
      <c r="BB315" s="206"/>
      <c r="BC315" s="206"/>
      <c r="BD315" s="206"/>
      <c r="BE315" s="206"/>
      <c r="BF315" s="206"/>
      <c r="BG315" s="206"/>
      <c r="BH315" s="206"/>
    </row>
    <row r="316" spans="1:60" outlineLevel="1" x14ac:dyDescent="0.2">
      <c r="A316" s="240">
        <v>239</v>
      </c>
      <c r="B316" s="241" t="s">
        <v>637</v>
      </c>
      <c r="C316" s="251" t="s">
        <v>638</v>
      </c>
      <c r="D316" s="242" t="s">
        <v>397</v>
      </c>
      <c r="E316" s="243">
        <v>3</v>
      </c>
      <c r="F316" s="244"/>
      <c r="G316" s="245">
        <f>ROUND(E316*F316,2)</f>
        <v>0</v>
      </c>
      <c r="H316" s="226"/>
      <c r="I316" s="225">
        <f>ROUND(E316*H316,2)</f>
        <v>0</v>
      </c>
      <c r="J316" s="226"/>
      <c r="K316" s="225">
        <f>ROUND(E316*J316,2)</f>
        <v>0</v>
      </c>
      <c r="L316" s="225">
        <v>21</v>
      </c>
      <c r="M316" s="225">
        <f>G316*(1+L316/100)</f>
        <v>0</v>
      </c>
      <c r="N316" s="225">
        <v>1.308E-2</v>
      </c>
      <c r="O316" s="225">
        <f>ROUND(E316*N316,2)</f>
        <v>0.04</v>
      </c>
      <c r="P316" s="225">
        <v>0</v>
      </c>
      <c r="Q316" s="225">
        <f>ROUND(E316*P316,2)</f>
        <v>0</v>
      </c>
      <c r="R316" s="225"/>
      <c r="S316" s="225" t="s">
        <v>122</v>
      </c>
      <c r="T316" s="225" t="s">
        <v>122</v>
      </c>
      <c r="U316" s="225">
        <v>3.5150000000000001</v>
      </c>
      <c r="V316" s="225">
        <f>ROUND(E316*U316,2)</f>
        <v>10.55</v>
      </c>
      <c r="W316" s="225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6" t="s">
        <v>123</v>
      </c>
      <c r="AH316" s="206"/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  <c r="BH316" s="206"/>
    </row>
    <row r="317" spans="1:60" outlineLevel="1" x14ac:dyDescent="0.2">
      <c r="A317" s="240">
        <v>240</v>
      </c>
      <c r="B317" s="241" t="s">
        <v>639</v>
      </c>
      <c r="C317" s="251" t="s">
        <v>640</v>
      </c>
      <c r="D317" s="242" t="s">
        <v>144</v>
      </c>
      <c r="E317" s="243">
        <v>21</v>
      </c>
      <c r="F317" s="244"/>
      <c r="G317" s="245">
        <f>ROUND(E317*F317,2)</f>
        <v>0</v>
      </c>
      <c r="H317" s="226"/>
      <c r="I317" s="225">
        <f>ROUND(E317*H317,2)</f>
        <v>0</v>
      </c>
      <c r="J317" s="226"/>
      <c r="K317" s="225">
        <f>ROUND(E317*J317,2)</f>
        <v>0</v>
      </c>
      <c r="L317" s="225">
        <v>21</v>
      </c>
      <c r="M317" s="225">
        <f>G317*(1+L317/100)</f>
        <v>0</v>
      </c>
      <c r="N317" s="225">
        <v>2.0000000000000002E-5</v>
      </c>
      <c r="O317" s="225">
        <f>ROUND(E317*N317,2)</f>
        <v>0</v>
      </c>
      <c r="P317" s="225">
        <v>1.4E-2</v>
      </c>
      <c r="Q317" s="225">
        <f>ROUND(E317*P317,2)</f>
        <v>0.28999999999999998</v>
      </c>
      <c r="R317" s="225"/>
      <c r="S317" s="225" t="s">
        <v>122</v>
      </c>
      <c r="T317" s="225" t="s">
        <v>122</v>
      </c>
      <c r="U317" s="225">
        <v>0.52</v>
      </c>
      <c r="V317" s="225">
        <f>ROUND(E317*U317,2)</f>
        <v>10.92</v>
      </c>
      <c r="W317" s="225"/>
      <c r="X317" s="206"/>
      <c r="Y317" s="206"/>
      <c r="Z317" s="206"/>
      <c r="AA317" s="206"/>
      <c r="AB317" s="206"/>
      <c r="AC317" s="206"/>
      <c r="AD317" s="206"/>
      <c r="AE317" s="206"/>
      <c r="AF317" s="206"/>
      <c r="AG317" s="206" t="s">
        <v>123</v>
      </c>
      <c r="AH317" s="206"/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  <c r="BH317" s="206"/>
    </row>
    <row r="318" spans="1:60" outlineLevel="1" x14ac:dyDescent="0.2">
      <c r="A318" s="240">
        <v>241</v>
      </c>
      <c r="B318" s="241" t="s">
        <v>641</v>
      </c>
      <c r="C318" s="251" t="s">
        <v>642</v>
      </c>
      <c r="D318" s="242" t="s">
        <v>144</v>
      </c>
      <c r="E318" s="243">
        <v>43</v>
      </c>
      <c r="F318" s="244"/>
      <c r="G318" s="245">
        <f>ROUND(E318*F318,2)</f>
        <v>0</v>
      </c>
      <c r="H318" s="226"/>
      <c r="I318" s="225">
        <f>ROUND(E318*H318,2)</f>
        <v>0</v>
      </c>
      <c r="J318" s="226"/>
      <c r="K318" s="225">
        <f>ROUND(E318*J318,2)</f>
        <v>0</v>
      </c>
      <c r="L318" s="225">
        <v>21</v>
      </c>
      <c r="M318" s="225">
        <f>G318*(1+L318/100)</f>
        <v>0</v>
      </c>
      <c r="N318" s="225">
        <v>2.0000000000000002E-5</v>
      </c>
      <c r="O318" s="225">
        <f>ROUND(E318*N318,2)</f>
        <v>0</v>
      </c>
      <c r="P318" s="225">
        <v>3.9E-2</v>
      </c>
      <c r="Q318" s="225">
        <f>ROUND(E318*P318,2)</f>
        <v>1.68</v>
      </c>
      <c r="R318" s="225"/>
      <c r="S318" s="225" t="s">
        <v>122</v>
      </c>
      <c r="T318" s="225" t="s">
        <v>122</v>
      </c>
      <c r="U318" s="225">
        <v>0.70699999999999996</v>
      </c>
      <c r="V318" s="225">
        <f>ROUND(E318*U318,2)</f>
        <v>30.4</v>
      </c>
      <c r="W318" s="225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6" t="s">
        <v>123</v>
      </c>
      <c r="AH318" s="206"/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  <c r="BH318" s="206"/>
    </row>
    <row r="319" spans="1:60" outlineLevel="1" x14ac:dyDescent="0.2">
      <c r="A319" s="240">
        <v>242</v>
      </c>
      <c r="B319" s="241" t="s">
        <v>643</v>
      </c>
      <c r="C319" s="251" t="s">
        <v>644</v>
      </c>
      <c r="D319" s="242" t="s">
        <v>144</v>
      </c>
      <c r="E319" s="243">
        <v>4</v>
      </c>
      <c r="F319" s="244"/>
      <c r="G319" s="245">
        <f>ROUND(E319*F319,2)</f>
        <v>0</v>
      </c>
      <c r="H319" s="226"/>
      <c r="I319" s="225">
        <f>ROUND(E319*H319,2)</f>
        <v>0</v>
      </c>
      <c r="J319" s="226"/>
      <c r="K319" s="225">
        <f>ROUND(E319*J319,2)</f>
        <v>0</v>
      </c>
      <c r="L319" s="225">
        <v>21</v>
      </c>
      <c r="M319" s="225">
        <f>G319*(1+L319/100)</f>
        <v>0</v>
      </c>
      <c r="N319" s="225">
        <v>2.0000000000000002E-5</v>
      </c>
      <c r="O319" s="225">
        <f>ROUND(E319*N319,2)</f>
        <v>0</v>
      </c>
      <c r="P319" s="225">
        <v>8.3000000000000004E-2</v>
      </c>
      <c r="Q319" s="225">
        <f>ROUND(E319*P319,2)</f>
        <v>0.33</v>
      </c>
      <c r="R319" s="225"/>
      <c r="S319" s="225" t="s">
        <v>122</v>
      </c>
      <c r="T319" s="225" t="s">
        <v>122</v>
      </c>
      <c r="U319" s="225">
        <v>1.238</v>
      </c>
      <c r="V319" s="225">
        <f>ROUND(E319*U319,2)</f>
        <v>4.95</v>
      </c>
      <c r="W319" s="225"/>
      <c r="X319" s="206"/>
      <c r="Y319" s="206"/>
      <c r="Z319" s="206"/>
      <c r="AA319" s="206"/>
      <c r="AB319" s="206"/>
      <c r="AC319" s="206"/>
      <c r="AD319" s="206"/>
      <c r="AE319" s="206"/>
      <c r="AF319" s="206"/>
      <c r="AG319" s="206" t="s">
        <v>123</v>
      </c>
      <c r="AH319" s="206"/>
      <c r="AI319" s="206"/>
      <c r="AJ319" s="206"/>
      <c r="AK319" s="206"/>
      <c r="AL319" s="206"/>
      <c r="AM319" s="206"/>
      <c r="AN319" s="206"/>
      <c r="AO319" s="206"/>
      <c r="AP319" s="206"/>
      <c r="AQ319" s="206"/>
      <c r="AR319" s="206"/>
      <c r="AS319" s="206"/>
      <c r="AT319" s="206"/>
      <c r="AU319" s="206"/>
      <c r="AV319" s="206"/>
      <c r="AW319" s="206"/>
      <c r="AX319" s="206"/>
      <c r="AY319" s="206"/>
      <c r="AZ319" s="206"/>
      <c r="BA319" s="206"/>
      <c r="BB319" s="206"/>
      <c r="BC319" s="206"/>
      <c r="BD319" s="206"/>
      <c r="BE319" s="206"/>
      <c r="BF319" s="206"/>
      <c r="BG319" s="206"/>
      <c r="BH319" s="206"/>
    </row>
    <row r="320" spans="1:60" outlineLevel="1" x14ac:dyDescent="0.2">
      <c r="A320" s="240">
        <v>243</v>
      </c>
      <c r="B320" s="241" t="s">
        <v>645</v>
      </c>
      <c r="C320" s="251" t="s">
        <v>646</v>
      </c>
      <c r="D320" s="242" t="s">
        <v>144</v>
      </c>
      <c r="E320" s="243">
        <v>1</v>
      </c>
      <c r="F320" s="244"/>
      <c r="G320" s="245">
        <f>ROUND(E320*F320,2)</f>
        <v>0</v>
      </c>
      <c r="H320" s="226"/>
      <c r="I320" s="225">
        <f>ROUND(E320*H320,2)</f>
        <v>0</v>
      </c>
      <c r="J320" s="226"/>
      <c r="K320" s="225">
        <f>ROUND(E320*J320,2)</f>
        <v>0</v>
      </c>
      <c r="L320" s="225">
        <v>21</v>
      </c>
      <c r="M320" s="225">
        <f>G320*(1+L320/100)</f>
        <v>0</v>
      </c>
      <c r="N320" s="225">
        <v>4.0239999999999998E-2</v>
      </c>
      <c r="O320" s="225">
        <f>ROUND(E320*N320,2)</f>
        <v>0.04</v>
      </c>
      <c r="P320" s="225">
        <v>0</v>
      </c>
      <c r="Q320" s="225">
        <f>ROUND(E320*P320,2)</f>
        <v>0</v>
      </c>
      <c r="R320" s="225"/>
      <c r="S320" s="225" t="s">
        <v>122</v>
      </c>
      <c r="T320" s="225" t="s">
        <v>122</v>
      </c>
      <c r="U320" s="225">
        <v>2.34</v>
      </c>
      <c r="V320" s="225">
        <f>ROUND(E320*U320,2)</f>
        <v>2.34</v>
      </c>
      <c r="W320" s="225"/>
      <c r="X320" s="206"/>
      <c r="Y320" s="206"/>
      <c r="Z320" s="206"/>
      <c r="AA320" s="206"/>
      <c r="AB320" s="206"/>
      <c r="AC320" s="206"/>
      <c r="AD320" s="206"/>
      <c r="AE320" s="206"/>
      <c r="AF320" s="206"/>
      <c r="AG320" s="206" t="s">
        <v>123</v>
      </c>
      <c r="AH320" s="206"/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  <c r="BH320" s="206"/>
    </row>
    <row r="321" spans="1:60" outlineLevel="1" x14ac:dyDescent="0.2">
      <c r="A321" s="240">
        <v>244</v>
      </c>
      <c r="B321" s="241" t="s">
        <v>647</v>
      </c>
      <c r="C321" s="251" t="s">
        <v>648</v>
      </c>
      <c r="D321" s="242" t="s">
        <v>144</v>
      </c>
      <c r="E321" s="243">
        <v>2</v>
      </c>
      <c r="F321" s="244"/>
      <c r="G321" s="245">
        <f>ROUND(E321*F321,2)</f>
        <v>0</v>
      </c>
      <c r="H321" s="226"/>
      <c r="I321" s="225">
        <f>ROUND(E321*H321,2)</f>
        <v>0</v>
      </c>
      <c r="J321" s="226"/>
      <c r="K321" s="225">
        <f>ROUND(E321*J321,2)</f>
        <v>0</v>
      </c>
      <c r="L321" s="225">
        <v>21</v>
      </c>
      <c r="M321" s="225">
        <f>G321*(1+L321/100)</f>
        <v>0</v>
      </c>
      <c r="N321" s="225">
        <v>2.019E-2</v>
      </c>
      <c r="O321" s="225">
        <f>ROUND(E321*N321,2)</f>
        <v>0.04</v>
      </c>
      <c r="P321" s="225">
        <v>0</v>
      </c>
      <c r="Q321" s="225">
        <f>ROUND(E321*P321,2)</f>
        <v>0</v>
      </c>
      <c r="R321" s="225"/>
      <c r="S321" s="225" t="s">
        <v>122</v>
      </c>
      <c r="T321" s="225" t="s">
        <v>122</v>
      </c>
      <c r="U321" s="225">
        <v>1.2170000000000001</v>
      </c>
      <c r="V321" s="225">
        <f>ROUND(E321*U321,2)</f>
        <v>2.4300000000000002</v>
      </c>
      <c r="W321" s="225"/>
      <c r="X321" s="206"/>
      <c r="Y321" s="206"/>
      <c r="Z321" s="206"/>
      <c r="AA321" s="206"/>
      <c r="AB321" s="206"/>
      <c r="AC321" s="206"/>
      <c r="AD321" s="206"/>
      <c r="AE321" s="206"/>
      <c r="AF321" s="206"/>
      <c r="AG321" s="206" t="s">
        <v>123</v>
      </c>
      <c r="AH321" s="206"/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  <c r="BH321" s="206"/>
    </row>
    <row r="322" spans="1:60" outlineLevel="1" x14ac:dyDescent="0.2">
      <c r="A322" s="240">
        <v>245</v>
      </c>
      <c r="B322" s="241" t="s">
        <v>649</v>
      </c>
      <c r="C322" s="251" t="s">
        <v>650</v>
      </c>
      <c r="D322" s="242" t="s">
        <v>144</v>
      </c>
      <c r="E322" s="243">
        <v>2</v>
      </c>
      <c r="F322" s="244"/>
      <c r="G322" s="245">
        <f>ROUND(E322*F322,2)</f>
        <v>0</v>
      </c>
      <c r="H322" s="226"/>
      <c r="I322" s="225">
        <f>ROUND(E322*H322,2)</f>
        <v>0</v>
      </c>
      <c r="J322" s="226"/>
      <c r="K322" s="225">
        <f>ROUND(E322*J322,2)</f>
        <v>0</v>
      </c>
      <c r="L322" s="225">
        <v>21</v>
      </c>
      <c r="M322" s="225">
        <f>G322*(1+L322/100)</f>
        <v>0</v>
      </c>
      <c r="N322" s="225">
        <v>4.2399999999999998E-3</v>
      </c>
      <c r="O322" s="225">
        <f>ROUND(E322*N322,2)</f>
        <v>0.01</v>
      </c>
      <c r="P322" s="225">
        <v>0</v>
      </c>
      <c r="Q322" s="225">
        <f>ROUND(E322*P322,2)</f>
        <v>0</v>
      </c>
      <c r="R322" s="225"/>
      <c r="S322" s="225" t="s">
        <v>122</v>
      </c>
      <c r="T322" s="225" t="s">
        <v>122</v>
      </c>
      <c r="U322" s="225">
        <v>0.151</v>
      </c>
      <c r="V322" s="225">
        <f>ROUND(E322*U322,2)</f>
        <v>0.3</v>
      </c>
      <c r="W322" s="225"/>
      <c r="X322" s="206"/>
      <c r="Y322" s="206"/>
      <c r="Z322" s="206"/>
      <c r="AA322" s="206"/>
      <c r="AB322" s="206"/>
      <c r="AC322" s="206"/>
      <c r="AD322" s="206"/>
      <c r="AE322" s="206"/>
      <c r="AF322" s="206"/>
      <c r="AG322" s="206" t="s">
        <v>123</v>
      </c>
      <c r="AH322" s="206"/>
      <c r="AI322" s="206"/>
      <c r="AJ322" s="206"/>
      <c r="AK322" s="206"/>
      <c r="AL322" s="206"/>
      <c r="AM322" s="206"/>
      <c r="AN322" s="206"/>
      <c r="AO322" s="206"/>
      <c r="AP322" s="206"/>
      <c r="AQ322" s="206"/>
      <c r="AR322" s="206"/>
      <c r="AS322" s="206"/>
      <c r="AT322" s="206"/>
      <c r="AU322" s="206"/>
      <c r="AV322" s="206"/>
      <c r="AW322" s="206"/>
      <c r="AX322" s="206"/>
      <c r="AY322" s="206"/>
      <c r="AZ322" s="206"/>
      <c r="BA322" s="206"/>
      <c r="BB322" s="206"/>
      <c r="BC322" s="206"/>
      <c r="BD322" s="206"/>
      <c r="BE322" s="206"/>
      <c r="BF322" s="206"/>
      <c r="BG322" s="206"/>
      <c r="BH322" s="206"/>
    </row>
    <row r="323" spans="1:60" outlineLevel="1" x14ac:dyDescent="0.2">
      <c r="A323" s="240">
        <v>246</v>
      </c>
      <c r="B323" s="241" t="s">
        <v>651</v>
      </c>
      <c r="C323" s="251" t="s">
        <v>652</v>
      </c>
      <c r="D323" s="242" t="s">
        <v>144</v>
      </c>
      <c r="E323" s="243">
        <v>1</v>
      </c>
      <c r="F323" s="244"/>
      <c r="G323" s="245">
        <f>ROUND(E323*F323,2)</f>
        <v>0</v>
      </c>
      <c r="H323" s="226"/>
      <c r="I323" s="225">
        <f>ROUND(E323*H323,2)</f>
        <v>0</v>
      </c>
      <c r="J323" s="226"/>
      <c r="K323" s="225">
        <f>ROUND(E323*J323,2)</f>
        <v>0</v>
      </c>
      <c r="L323" s="225">
        <v>21</v>
      </c>
      <c r="M323" s="225">
        <f>G323*(1+L323/100)</f>
        <v>0</v>
      </c>
      <c r="N323" s="225">
        <v>7.7299999999999999E-3</v>
      </c>
      <c r="O323" s="225">
        <f>ROUND(E323*N323,2)</f>
        <v>0.01</v>
      </c>
      <c r="P323" s="225">
        <v>0</v>
      </c>
      <c r="Q323" s="225">
        <f>ROUND(E323*P323,2)</f>
        <v>0</v>
      </c>
      <c r="R323" s="225"/>
      <c r="S323" s="225" t="s">
        <v>122</v>
      </c>
      <c r="T323" s="225" t="s">
        <v>122</v>
      </c>
      <c r="U323" s="225">
        <v>0.26100000000000001</v>
      </c>
      <c r="V323" s="225">
        <f>ROUND(E323*U323,2)</f>
        <v>0.26</v>
      </c>
      <c r="W323" s="225"/>
      <c r="X323" s="206"/>
      <c r="Y323" s="206"/>
      <c r="Z323" s="206"/>
      <c r="AA323" s="206"/>
      <c r="AB323" s="206"/>
      <c r="AC323" s="206"/>
      <c r="AD323" s="206"/>
      <c r="AE323" s="206"/>
      <c r="AF323" s="206"/>
      <c r="AG323" s="206" t="s">
        <v>123</v>
      </c>
      <c r="AH323" s="206"/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  <c r="BH323" s="206"/>
    </row>
    <row r="324" spans="1:60" outlineLevel="1" x14ac:dyDescent="0.2">
      <c r="A324" s="240">
        <v>247</v>
      </c>
      <c r="B324" s="241" t="s">
        <v>653</v>
      </c>
      <c r="C324" s="251" t="s">
        <v>654</v>
      </c>
      <c r="D324" s="242" t="s">
        <v>144</v>
      </c>
      <c r="E324" s="243">
        <v>1</v>
      </c>
      <c r="F324" s="244"/>
      <c r="G324" s="245">
        <f>ROUND(E324*F324,2)</f>
        <v>0</v>
      </c>
      <c r="H324" s="226"/>
      <c r="I324" s="225">
        <f>ROUND(E324*H324,2)</f>
        <v>0</v>
      </c>
      <c r="J324" s="226"/>
      <c r="K324" s="225">
        <f>ROUND(E324*J324,2)</f>
        <v>0</v>
      </c>
      <c r="L324" s="225">
        <v>21</v>
      </c>
      <c r="M324" s="225">
        <f>G324*(1+L324/100)</f>
        <v>0</v>
      </c>
      <c r="N324" s="225">
        <v>0</v>
      </c>
      <c r="O324" s="225">
        <f>ROUND(E324*N324,2)</f>
        <v>0</v>
      </c>
      <c r="P324" s="225">
        <v>0</v>
      </c>
      <c r="Q324" s="225">
        <f>ROUND(E324*P324,2)</f>
        <v>0</v>
      </c>
      <c r="R324" s="225"/>
      <c r="S324" s="225" t="s">
        <v>122</v>
      </c>
      <c r="T324" s="225" t="s">
        <v>122</v>
      </c>
      <c r="U324" s="225">
        <v>0.42199999999999999</v>
      </c>
      <c r="V324" s="225">
        <f>ROUND(E324*U324,2)</f>
        <v>0.42</v>
      </c>
      <c r="W324" s="225"/>
      <c r="X324" s="206"/>
      <c r="Y324" s="206"/>
      <c r="Z324" s="206"/>
      <c r="AA324" s="206"/>
      <c r="AB324" s="206"/>
      <c r="AC324" s="206"/>
      <c r="AD324" s="206"/>
      <c r="AE324" s="206"/>
      <c r="AF324" s="206"/>
      <c r="AG324" s="206" t="s">
        <v>123</v>
      </c>
      <c r="AH324" s="206"/>
      <c r="AI324" s="206"/>
      <c r="AJ324" s="206"/>
      <c r="AK324" s="206"/>
      <c r="AL324" s="206"/>
      <c r="AM324" s="206"/>
      <c r="AN324" s="206"/>
      <c r="AO324" s="206"/>
      <c r="AP324" s="206"/>
      <c r="AQ324" s="206"/>
      <c r="AR324" s="206"/>
      <c r="AS324" s="206"/>
      <c r="AT324" s="206"/>
      <c r="AU324" s="206"/>
      <c r="AV324" s="206"/>
      <c r="AW324" s="206"/>
      <c r="AX324" s="206"/>
      <c r="AY324" s="206"/>
      <c r="AZ324" s="206"/>
      <c r="BA324" s="206"/>
      <c r="BB324" s="206"/>
      <c r="BC324" s="206"/>
      <c r="BD324" s="206"/>
      <c r="BE324" s="206"/>
      <c r="BF324" s="206"/>
      <c r="BG324" s="206"/>
      <c r="BH324" s="206"/>
    </row>
    <row r="325" spans="1:60" outlineLevel="1" x14ac:dyDescent="0.2">
      <c r="A325" s="240">
        <v>248</v>
      </c>
      <c r="B325" s="241" t="s">
        <v>655</v>
      </c>
      <c r="C325" s="251" t="s">
        <v>656</v>
      </c>
      <c r="D325" s="242" t="s">
        <v>144</v>
      </c>
      <c r="E325" s="243">
        <v>32</v>
      </c>
      <c r="F325" s="244"/>
      <c r="G325" s="245">
        <f>ROUND(E325*F325,2)</f>
        <v>0</v>
      </c>
      <c r="H325" s="226"/>
      <c r="I325" s="225">
        <f>ROUND(E325*H325,2)</f>
        <v>0</v>
      </c>
      <c r="J325" s="226"/>
      <c r="K325" s="225">
        <f>ROUND(E325*J325,2)</f>
        <v>0</v>
      </c>
      <c r="L325" s="225">
        <v>21</v>
      </c>
      <c r="M325" s="225">
        <f>G325*(1+L325/100)</f>
        <v>0</v>
      </c>
      <c r="N325" s="225">
        <v>6.0000000000000002E-5</v>
      </c>
      <c r="O325" s="225">
        <f>ROUND(E325*N325,2)</f>
        <v>0</v>
      </c>
      <c r="P325" s="225">
        <v>1.1000000000000001E-3</v>
      </c>
      <c r="Q325" s="225">
        <f>ROUND(E325*P325,2)</f>
        <v>0.04</v>
      </c>
      <c r="R325" s="225"/>
      <c r="S325" s="225" t="s">
        <v>122</v>
      </c>
      <c r="T325" s="225" t="s">
        <v>122</v>
      </c>
      <c r="U325" s="225">
        <v>7.2999999999999995E-2</v>
      </c>
      <c r="V325" s="225">
        <f>ROUND(E325*U325,2)</f>
        <v>2.34</v>
      </c>
      <c r="W325" s="225"/>
      <c r="X325" s="206"/>
      <c r="Y325" s="206"/>
      <c r="Z325" s="206"/>
      <c r="AA325" s="206"/>
      <c r="AB325" s="206"/>
      <c r="AC325" s="206"/>
      <c r="AD325" s="206"/>
      <c r="AE325" s="206"/>
      <c r="AF325" s="206"/>
      <c r="AG325" s="206" t="s">
        <v>123</v>
      </c>
      <c r="AH325" s="206"/>
      <c r="AI325" s="206"/>
      <c r="AJ325" s="206"/>
      <c r="AK325" s="206"/>
      <c r="AL325" s="206"/>
      <c r="AM325" s="206"/>
      <c r="AN325" s="206"/>
      <c r="AO325" s="206"/>
      <c r="AP325" s="206"/>
      <c r="AQ325" s="206"/>
      <c r="AR325" s="206"/>
      <c r="AS325" s="206"/>
      <c r="AT325" s="206"/>
      <c r="AU325" s="206"/>
      <c r="AV325" s="206"/>
      <c r="AW325" s="206"/>
      <c r="AX325" s="206"/>
      <c r="AY325" s="206"/>
      <c r="AZ325" s="206"/>
      <c r="BA325" s="206"/>
      <c r="BB325" s="206"/>
      <c r="BC325" s="206"/>
      <c r="BD325" s="206"/>
      <c r="BE325" s="206"/>
      <c r="BF325" s="206"/>
      <c r="BG325" s="206"/>
      <c r="BH325" s="206"/>
    </row>
    <row r="326" spans="1:60" outlineLevel="1" x14ac:dyDescent="0.2">
      <c r="A326" s="240">
        <v>249</v>
      </c>
      <c r="B326" s="241" t="s">
        <v>657</v>
      </c>
      <c r="C326" s="251" t="s">
        <v>658</v>
      </c>
      <c r="D326" s="242" t="s">
        <v>144</v>
      </c>
      <c r="E326" s="243">
        <v>4</v>
      </c>
      <c r="F326" s="244"/>
      <c r="G326" s="245">
        <f>ROUND(E326*F326,2)</f>
        <v>0</v>
      </c>
      <c r="H326" s="226"/>
      <c r="I326" s="225">
        <f>ROUND(E326*H326,2)</f>
        <v>0</v>
      </c>
      <c r="J326" s="226"/>
      <c r="K326" s="225">
        <f>ROUND(E326*J326,2)</f>
        <v>0</v>
      </c>
      <c r="L326" s="225">
        <v>21</v>
      </c>
      <c r="M326" s="225">
        <f>G326*(1+L326/100)</f>
        <v>0</v>
      </c>
      <c r="N326" s="225">
        <v>9.0000000000000006E-5</v>
      </c>
      <c r="O326" s="225">
        <f>ROUND(E326*N326,2)</f>
        <v>0</v>
      </c>
      <c r="P326" s="225">
        <v>4.4999999999999999E-4</v>
      </c>
      <c r="Q326" s="225">
        <f>ROUND(E326*P326,2)</f>
        <v>0</v>
      </c>
      <c r="R326" s="225"/>
      <c r="S326" s="225" t="s">
        <v>122</v>
      </c>
      <c r="T326" s="225" t="s">
        <v>122</v>
      </c>
      <c r="U326" s="225">
        <v>0.16600000000000001</v>
      </c>
      <c r="V326" s="225">
        <f>ROUND(E326*U326,2)</f>
        <v>0.66</v>
      </c>
      <c r="W326" s="225"/>
      <c r="X326" s="206"/>
      <c r="Y326" s="206"/>
      <c r="Z326" s="206"/>
      <c r="AA326" s="206"/>
      <c r="AB326" s="206"/>
      <c r="AC326" s="206"/>
      <c r="AD326" s="206"/>
      <c r="AE326" s="206"/>
      <c r="AF326" s="206"/>
      <c r="AG326" s="206" t="s">
        <v>123</v>
      </c>
      <c r="AH326" s="206"/>
      <c r="AI326" s="206"/>
      <c r="AJ326" s="206"/>
      <c r="AK326" s="206"/>
      <c r="AL326" s="206"/>
      <c r="AM326" s="206"/>
      <c r="AN326" s="206"/>
      <c r="AO326" s="206"/>
      <c r="AP326" s="206"/>
      <c r="AQ326" s="206"/>
      <c r="AR326" s="206"/>
      <c r="AS326" s="206"/>
      <c r="AT326" s="206"/>
      <c r="AU326" s="206"/>
      <c r="AV326" s="206"/>
      <c r="AW326" s="206"/>
      <c r="AX326" s="206"/>
      <c r="AY326" s="206"/>
      <c r="AZ326" s="206"/>
      <c r="BA326" s="206"/>
      <c r="BB326" s="206"/>
      <c r="BC326" s="206"/>
      <c r="BD326" s="206"/>
      <c r="BE326" s="206"/>
      <c r="BF326" s="206"/>
      <c r="BG326" s="206"/>
      <c r="BH326" s="206"/>
    </row>
    <row r="327" spans="1:60" outlineLevel="1" x14ac:dyDescent="0.2">
      <c r="A327" s="240">
        <v>250</v>
      </c>
      <c r="B327" s="241" t="s">
        <v>659</v>
      </c>
      <c r="C327" s="251" t="s">
        <v>660</v>
      </c>
      <c r="D327" s="242" t="s">
        <v>144</v>
      </c>
      <c r="E327" s="243">
        <v>9</v>
      </c>
      <c r="F327" s="244"/>
      <c r="G327" s="245">
        <f>ROUND(E327*F327,2)</f>
        <v>0</v>
      </c>
      <c r="H327" s="226"/>
      <c r="I327" s="225">
        <f>ROUND(E327*H327,2)</f>
        <v>0</v>
      </c>
      <c r="J327" s="226"/>
      <c r="K327" s="225">
        <f>ROUND(E327*J327,2)</f>
        <v>0</v>
      </c>
      <c r="L327" s="225">
        <v>21</v>
      </c>
      <c r="M327" s="225">
        <f>G327*(1+L327/100)</f>
        <v>0</v>
      </c>
      <c r="N327" s="225">
        <v>1.2999999999999999E-4</v>
      </c>
      <c r="O327" s="225">
        <f>ROUND(E327*N327,2)</f>
        <v>0</v>
      </c>
      <c r="P327" s="225">
        <v>1.1000000000000001E-3</v>
      </c>
      <c r="Q327" s="225">
        <f>ROUND(E327*P327,2)</f>
        <v>0.01</v>
      </c>
      <c r="R327" s="225"/>
      <c r="S327" s="225" t="s">
        <v>122</v>
      </c>
      <c r="T327" s="225" t="s">
        <v>122</v>
      </c>
      <c r="U327" s="225">
        <v>0.22900000000000001</v>
      </c>
      <c r="V327" s="225">
        <f>ROUND(E327*U327,2)</f>
        <v>2.06</v>
      </c>
      <c r="W327" s="225"/>
      <c r="X327" s="206"/>
      <c r="Y327" s="206"/>
      <c r="Z327" s="206"/>
      <c r="AA327" s="206"/>
      <c r="AB327" s="206"/>
      <c r="AC327" s="206"/>
      <c r="AD327" s="206"/>
      <c r="AE327" s="206"/>
      <c r="AF327" s="206"/>
      <c r="AG327" s="206" t="s">
        <v>123</v>
      </c>
      <c r="AH327" s="206"/>
      <c r="AI327" s="206"/>
      <c r="AJ327" s="206"/>
      <c r="AK327" s="206"/>
      <c r="AL327" s="206"/>
      <c r="AM327" s="206"/>
      <c r="AN327" s="206"/>
      <c r="AO327" s="206"/>
      <c r="AP327" s="206"/>
      <c r="AQ327" s="206"/>
      <c r="AR327" s="206"/>
      <c r="AS327" s="206"/>
      <c r="AT327" s="206"/>
      <c r="AU327" s="206"/>
      <c r="AV327" s="206"/>
      <c r="AW327" s="206"/>
      <c r="AX327" s="206"/>
      <c r="AY327" s="206"/>
      <c r="AZ327" s="206"/>
      <c r="BA327" s="206"/>
      <c r="BB327" s="206"/>
      <c r="BC327" s="206"/>
      <c r="BD327" s="206"/>
      <c r="BE327" s="206"/>
      <c r="BF327" s="206"/>
      <c r="BG327" s="206"/>
      <c r="BH327" s="206"/>
    </row>
    <row r="328" spans="1:60" outlineLevel="1" x14ac:dyDescent="0.2">
      <c r="A328" s="240">
        <v>251</v>
      </c>
      <c r="B328" s="241" t="s">
        <v>661</v>
      </c>
      <c r="C328" s="251" t="s">
        <v>662</v>
      </c>
      <c r="D328" s="242" t="s">
        <v>144</v>
      </c>
      <c r="E328" s="243">
        <v>14</v>
      </c>
      <c r="F328" s="244"/>
      <c r="G328" s="245">
        <f>ROUND(E328*F328,2)</f>
        <v>0</v>
      </c>
      <c r="H328" s="226"/>
      <c r="I328" s="225">
        <f>ROUND(E328*H328,2)</f>
        <v>0</v>
      </c>
      <c r="J328" s="226"/>
      <c r="K328" s="225">
        <f>ROUND(E328*J328,2)</f>
        <v>0</v>
      </c>
      <c r="L328" s="225">
        <v>21</v>
      </c>
      <c r="M328" s="225">
        <f>G328*(1+L328/100)</f>
        <v>0</v>
      </c>
      <c r="N328" s="225">
        <v>1.7000000000000001E-4</v>
      </c>
      <c r="O328" s="225">
        <f>ROUND(E328*N328,2)</f>
        <v>0</v>
      </c>
      <c r="P328" s="225">
        <v>2.2000000000000001E-3</v>
      </c>
      <c r="Q328" s="225">
        <f>ROUND(E328*P328,2)</f>
        <v>0.03</v>
      </c>
      <c r="R328" s="225"/>
      <c r="S328" s="225" t="s">
        <v>122</v>
      </c>
      <c r="T328" s="225" t="s">
        <v>122</v>
      </c>
      <c r="U328" s="225">
        <v>0.312</v>
      </c>
      <c r="V328" s="225">
        <f>ROUND(E328*U328,2)</f>
        <v>4.37</v>
      </c>
      <c r="W328" s="225"/>
      <c r="X328" s="206"/>
      <c r="Y328" s="206"/>
      <c r="Z328" s="206"/>
      <c r="AA328" s="206"/>
      <c r="AB328" s="206"/>
      <c r="AC328" s="206"/>
      <c r="AD328" s="206"/>
      <c r="AE328" s="206"/>
      <c r="AF328" s="206"/>
      <c r="AG328" s="206" t="s">
        <v>123</v>
      </c>
      <c r="AH328" s="206"/>
      <c r="AI328" s="206"/>
      <c r="AJ328" s="206"/>
      <c r="AK328" s="206"/>
      <c r="AL328" s="206"/>
      <c r="AM328" s="206"/>
      <c r="AN328" s="206"/>
      <c r="AO328" s="206"/>
      <c r="AP328" s="206"/>
      <c r="AQ328" s="206"/>
      <c r="AR328" s="206"/>
      <c r="AS328" s="206"/>
      <c r="AT328" s="206"/>
      <c r="AU328" s="206"/>
      <c r="AV328" s="206"/>
      <c r="AW328" s="206"/>
      <c r="AX328" s="206"/>
      <c r="AY328" s="206"/>
      <c r="AZ328" s="206"/>
      <c r="BA328" s="206"/>
      <c r="BB328" s="206"/>
      <c r="BC328" s="206"/>
      <c r="BD328" s="206"/>
      <c r="BE328" s="206"/>
      <c r="BF328" s="206"/>
      <c r="BG328" s="206"/>
      <c r="BH328" s="206"/>
    </row>
    <row r="329" spans="1:60" outlineLevel="1" x14ac:dyDescent="0.2">
      <c r="A329" s="240">
        <v>252</v>
      </c>
      <c r="B329" s="241" t="s">
        <v>663</v>
      </c>
      <c r="C329" s="251" t="s">
        <v>664</v>
      </c>
      <c r="D329" s="242" t="s">
        <v>144</v>
      </c>
      <c r="E329" s="243">
        <v>3</v>
      </c>
      <c r="F329" s="244"/>
      <c r="G329" s="245">
        <f>ROUND(E329*F329,2)</f>
        <v>0</v>
      </c>
      <c r="H329" s="226"/>
      <c r="I329" s="225">
        <f>ROUND(E329*H329,2)</f>
        <v>0</v>
      </c>
      <c r="J329" s="226"/>
      <c r="K329" s="225">
        <f>ROUND(E329*J329,2)</f>
        <v>0</v>
      </c>
      <c r="L329" s="225">
        <v>21</v>
      </c>
      <c r="M329" s="225">
        <f>G329*(1+L329/100)</f>
        <v>0</v>
      </c>
      <c r="N329" s="225">
        <v>2.1000000000000001E-4</v>
      </c>
      <c r="O329" s="225">
        <f>ROUND(E329*N329,2)</f>
        <v>0</v>
      </c>
      <c r="P329" s="225">
        <v>3.5000000000000001E-3</v>
      </c>
      <c r="Q329" s="225">
        <f>ROUND(E329*P329,2)</f>
        <v>0.01</v>
      </c>
      <c r="R329" s="225"/>
      <c r="S329" s="225" t="s">
        <v>122</v>
      </c>
      <c r="T329" s="225" t="s">
        <v>122</v>
      </c>
      <c r="U329" s="225">
        <v>0.374</v>
      </c>
      <c r="V329" s="225">
        <f>ROUND(E329*U329,2)</f>
        <v>1.1200000000000001</v>
      </c>
      <c r="W329" s="225"/>
      <c r="X329" s="206"/>
      <c r="Y329" s="206"/>
      <c r="Z329" s="206"/>
      <c r="AA329" s="206"/>
      <c r="AB329" s="206"/>
      <c r="AC329" s="206"/>
      <c r="AD329" s="206"/>
      <c r="AE329" s="206"/>
      <c r="AF329" s="206"/>
      <c r="AG329" s="206" t="s">
        <v>123</v>
      </c>
      <c r="AH329" s="206"/>
      <c r="AI329" s="206"/>
      <c r="AJ329" s="206"/>
      <c r="AK329" s="206"/>
      <c r="AL329" s="206"/>
      <c r="AM329" s="206"/>
      <c r="AN329" s="206"/>
      <c r="AO329" s="206"/>
      <c r="AP329" s="206"/>
      <c r="AQ329" s="206"/>
      <c r="AR329" s="206"/>
      <c r="AS329" s="206"/>
      <c r="AT329" s="206"/>
      <c r="AU329" s="206"/>
      <c r="AV329" s="206"/>
      <c r="AW329" s="206"/>
      <c r="AX329" s="206"/>
      <c r="AY329" s="206"/>
      <c r="AZ329" s="206"/>
      <c r="BA329" s="206"/>
      <c r="BB329" s="206"/>
      <c r="BC329" s="206"/>
      <c r="BD329" s="206"/>
      <c r="BE329" s="206"/>
      <c r="BF329" s="206"/>
      <c r="BG329" s="206"/>
      <c r="BH329" s="206"/>
    </row>
    <row r="330" spans="1:60" outlineLevel="1" x14ac:dyDescent="0.2">
      <c r="A330" s="240">
        <v>253</v>
      </c>
      <c r="B330" s="241" t="s">
        <v>665</v>
      </c>
      <c r="C330" s="251" t="s">
        <v>666</v>
      </c>
      <c r="D330" s="242" t="s">
        <v>144</v>
      </c>
      <c r="E330" s="243">
        <v>20</v>
      </c>
      <c r="F330" s="244"/>
      <c r="G330" s="245">
        <f>ROUND(E330*F330,2)</f>
        <v>0</v>
      </c>
      <c r="H330" s="226"/>
      <c r="I330" s="225">
        <f>ROUND(E330*H330,2)</f>
        <v>0</v>
      </c>
      <c r="J330" s="226"/>
      <c r="K330" s="225">
        <f>ROUND(E330*J330,2)</f>
        <v>0</v>
      </c>
      <c r="L330" s="225">
        <v>21</v>
      </c>
      <c r="M330" s="225">
        <f>G330*(1+L330/100)</f>
        <v>0</v>
      </c>
      <c r="N330" s="225">
        <v>0</v>
      </c>
      <c r="O330" s="225">
        <f>ROUND(E330*N330,2)</f>
        <v>0</v>
      </c>
      <c r="P330" s="225">
        <v>0</v>
      </c>
      <c r="Q330" s="225">
        <f>ROUND(E330*P330,2)</f>
        <v>0</v>
      </c>
      <c r="R330" s="225"/>
      <c r="S330" s="225" t="s">
        <v>122</v>
      </c>
      <c r="T330" s="225" t="s">
        <v>122</v>
      </c>
      <c r="U330" s="225">
        <v>6.2E-2</v>
      </c>
      <c r="V330" s="225">
        <f>ROUND(E330*U330,2)</f>
        <v>1.24</v>
      </c>
      <c r="W330" s="225"/>
      <c r="X330" s="206"/>
      <c r="Y330" s="206"/>
      <c r="Z330" s="206"/>
      <c r="AA330" s="206"/>
      <c r="AB330" s="206"/>
      <c r="AC330" s="206"/>
      <c r="AD330" s="206"/>
      <c r="AE330" s="206"/>
      <c r="AF330" s="206"/>
      <c r="AG330" s="206" t="s">
        <v>123</v>
      </c>
      <c r="AH330" s="206"/>
      <c r="AI330" s="206"/>
      <c r="AJ330" s="206"/>
      <c r="AK330" s="206"/>
      <c r="AL330" s="206"/>
      <c r="AM330" s="206"/>
      <c r="AN330" s="206"/>
      <c r="AO330" s="206"/>
      <c r="AP330" s="206"/>
      <c r="AQ330" s="206"/>
      <c r="AR330" s="206"/>
      <c r="AS330" s="206"/>
      <c r="AT330" s="206"/>
      <c r="AU330" s="206"/>
      <c r="AV330" s="206"/>
      <c r="AW330" s="206"/>
      <c r="AX330" s="206"/>
      <c r="AY330" s="206"/>
      <c r="AZ330" s="206"/>
      <c r="BA330" s="206"/>
      <c r="BB330" s="206"/>
      <c r="BC330" s="206"/>
      <c r="BD330" s="206"/>
      <c r="BE330" s="206"/>
      <c r="BF330" s="206"/>
      <c r="BG330" s="206"/>
      <c r="BH330" s="206"/>
    </row>
    <row r="331" spans="1:60" outlineLevel="1" x14ac:dyDescent="0.2">
      <c r="A331" s="240">
        <v>254</v>
      </c>
      <c r="B331" s="241" t="s">
        <v>667</v>
      </c>
      <c r="C331" s="251" t="s">
        <v>668</v>
      </c>
      <c r="D331" s="242" t="s">
        <v>144</v>
      </c>
      <c r="E331" s="243">
        <v>4</v>
      </c>
      <c r="F331" s="244"/>
      <c r="G331" s="245">
        <f>ROUND(E331*F331,2)</f>
        <v>0</v>
      </c>
      <c r="H331" s="226"/>
      <c r="I331" s="225">
        <f>ROUND(E331*H331,2)</f>
        <v>0</v>
      </c>
      <c r="J331" s="226"/>
      <c r="K331" s="225">
        <f>ROUND(E331*J331,2)</f>
        <v>0</v>
      </c>
      <c r="L331" s="225">
        <v>21</v>
      </c>
      <c r="M331" s="225">
        <f>G331*(1+L331/100)</f>
        <v>0</v>
      </c>
      <c r="N331" s="225">
        <v>6.4999999999999997E-4</v>
      </c>
      <c r="O331" s="225">
        <f>ROUND(E331*N331,2)</f>
        <v>0</v>
      </c>
      <c r="P331" s="225">
        <v>0</v>
      </c>
      <c r="Q331" s="225">
        <f>ROUND(E331*P331,2)</f>
        <v>0</v>
      </c>
      <c r="R331" s="225"/>
      <c r="S331" s="225" t="s">
        <v>122</v>
      </c>
      <c r="T331" s="225" t="s">
        <v>122</v>
      </c>
      <c r="U331" s="225">
        <v>0.20699999999999999</v>
      </c>
      <c r="V331" s="225">
        <f>ROUND(E331*U331,2)</f>
        <v>0.83</v>
      </c>
      <c r="W331" s="225"/>
      <c r="X331" s="206"/>
      <c r="Y331" s="206"/>
      <c r="Z331" s="206"/>
      <c r="AA331" s="206"/>
      <c r="AB331" s="206"/>
      <c r="AC331" s="206"/>
      <c r="AD331" s="206"/>
      <c r="AE331" s="206"/>
      <c r="AF331" s="206"/>
      <c r="AG331" s="206" t="s">
        <v>123</v>
      </c>
      <c r="AH331" s="206"/>
      <c r="AI331" s="206"/>
      <c r="AJ331" s="206"/>
      <c r="AK331" s="206"/>
      <c r="AL331" s="206"/>
      <c r="AM331" s="206"/>
      <c r="AN331" s="206"/>
      <c r="AO331" s="206"/>
      <c r="AP331" s="206"/>
      <c r="AQ331" s="206"/>
      <c r="AR331" s="206"/>
      <c r="AS331" s="206"/>
      <c r="AT331" s="206"/>
      <c r="AU331" s="206"/>
      <c r="AV331" s="206"/>
      <c r="AW331" s="206"/>
      <c r="AX331" s="206"/>
      <c r="AY331" s="206"/>
      <c r="AZ331" s="206"/>
      <c r="BA331" s="206"/>
      <c r="BB331" s="206"/>
      <c r="BC331" s="206"/>
      <c r="BD331" s="206"/>
      <c r="BE331" s="206"/>
      <c r="BF331" s="206"/>
      <c r="BG331" s="206"/>
      <c r="BH331" s="206"/>
    </row>
    <row r="332" spans="1:60" outlineLevel="1" x14ac:dyDescent="0.2">
      <c r="A332" s="240">
        <v>255</v>
      </c>
      <c r="B332" s="241" t="s">
        <v>669</v>
      </c>
      <c r="C332" s="251" t="s">
        <v>670</v>
      </c>
      <c r="D332" s="242" t="s">
        <v>144</v>
      </c>
      <c r="E332" s="243">
        <v>3</v>
      </c>
      <c r="F332" s="244"/>
      <c r="G332" s="245">
        <f>ROUND(E332*F332,2)</f>
        <v>0</v>
      </c>
      <c r="H332" s="226"/>
      <c r="I332" s="225">
        <f>ROUND(E332*H332,2)</f>
        <v>0</v>
      </c>
      <c r="J332" s="226"/>
      <c r="K332" s="225">
        <f>ROUND(E332*J332,2)</f>
        <v>0</v>
      </c>
      <c r="L332" s="225">
        <v>21</v>
      </c>
      <c r="M332" s="225">
        <f>G332*(1+L332/100)</f>
        <v>0</v>
      </c>
      <c r="N332" s="225">
        <v>8.5999999999999998E-4</v>
      </c>
      <c r="O332" s="225">
        <f>ROUND(E332*N332,2)</f>
        <v>0</v>
      </c>
      <c r="P332" s="225">
        <v>0</v>
      </c>
      <c r="Q332" s="225">
        <f>ROUND(E332*P332,2)</f>
        <v>0</v>
      </c>
      <c r="R332" s="225"/>
      <c r="S332" s="225" t="s">
        <v>122</v>
      </c>
      <c r="T332" s="225" t="s">
        <v>122</v>
      </c>
      <c r="U332" s="225">
        <v>0.22700000000000001</v>
      </c>
      <c r="V332" s="225">
        <f>ROUND(E332*U332,2)</f>
        <v>0.68</v>
      </c>
      <c r="W332" s="225"/>
      <c r="X332" s="206"/>
      <c r="Y332" s="206"/>
      <c r="Z332" s="206"/>
      <c r="AA332" s="206"/>
      <c r="AB332" s="206"/>
      <c r="AC332" s="206"/>
      <c r="AD332" s="206"/>
      <c r="AE332" s="206"/>
      <c r="AF332" s="206"/>
      <c r="AG332" s="206" t="s">
        <v>123</v>
      </c>
      <c r="AH332" s="206"/>
      <c r="AI332" s="206"/>
      <c r="AJ332" s="206"/>
      <c r="AK332" s="206"/>
      <c r="AL332" s="206"/>
      <c r="AM332" s="206"/>
      <c r="AN332" s="206"/>
      <c r="AO332" s="206"/>
      <c r="AP332" s="206"/>
      <c r="AQ332" s="206"/>
      <c r="AR332" s="206"/>
      <c r="AS332" s="206"/>
      <c r="AT332" s="206"/>
      <c r="AU332" s="206"/>
      <c r="AV332" s="206"/>
      <c r="AW332" s="206"/>
      <c r="AX332" s="206"/>
      <c r="AY332" s="206"/>
      <c r="AZ332" s="206"/>
      <c r="BA332" s="206"/>
      <c r="BB332" s="206"/>
      <c r="BC332" s="206"/>
      <c r="BD332" s="206"/>
      <c r="BE332" s="206"/>
      <c r="BF332" s="206"/>
      <c r="BG332" s="206"/>
      <c r="BH332" s="206"/>
    </row>
    <row r="333" spans="1:60" outlineLevel="1" x14ac:dyDescent="0.2">
      <c r="A333" s="240">
        <v>256</v>
      </c>
      <c r="B333" s="241" t="s">
        <v>671</v>
      </c>
      <c r="C333" s="251" t="s">
        <v>672</v>
      </c>
      <c r="D333" s="242" t="s">
        <v>144</v>
      </c>
      <c r="E333" s="243">
        <v>2</v>
      </c>
      <c r="F333" s="244"/>
      <c r="G333" s="245">
        <f>ROUND(E333*F333,2)</f>
        <v>0</v>
      </c>
      <c r="H333" s="226"/>
      <c r="I333" s="225">
        <f>ROUND(E333*H333,2)</f>
        <v>0</v>
      </c>
      <c r="J333" s="226"/>
      <c r="K333" s="225">
        <f>ROUND(E333*J333,2)</f>
        <v>0</v>
      </c>
      <c r="L333" s="225">
        <v>21</v>
      </c>
      <c r="M333" s="225">
        <f>G333*(1+L333/100)</f>
        <v>0</v>
      </c>
      <c r="N333" s="225">
        <v>1.2800000000000001E-3</v>
      </c>
      <c r="O333" s="225">
        <f>ROUND(E333*N333,2)</f>
        <v>0</v>
      </c>
      <c r="P333" s="225">
        <v>0</v>
      </c>
      <c r="Q333" s="225">
        <f>ROUND(E333*P333,2)</f>
        <v>0</v>
      </c>
      <c r="R333" s="225"/>
      <c r="S333" s="225" t="s">
        <v>122</v>
      </c>
      <c r="T333" s="225" t="s">
        <v>122</v>
      </c>
      <c r="U333" s="225">
        <v>0.26900000000000002</v>
      </c>
      <c r="V333" s="225">
        <f>ROUND(E333*U333,2)</f>
        <v>0.54</v>
      </c>
      <c r="W333" s="225"/>
      <c r="X333" s="206"/>
      <c r="Y333" s="206"/>
      <c r="Z333" s="206"/>
      <c r="AA333" s="206"/>
      <c r="AB333" s="206"/>
      <c r="AC333" s="206"/>
      <c r="AD333" s="206"/>
      <c r="AE333" s="206"/>
      <c r="AF333" s="206"/>
      <c r="AG333" s="206" t="s">
        <v>123</v>
      </c>
      <c r="AH333" s="206"/>
      <c r="AI333" s="206"/>
      <c r="AJ333" s="206"/>
      <c r="AK333" s="206"/>
      <c r="AL333" s="206"/>
      <c r="AM333" s="206"/>
      <c r="AN333" s="206"/>
      <c r="AO333" s="206"/>
      <c r="AP333" s="206"/>
      <c r="AQ333" s="206"/>
      <c r="AR333" s="206"/>
      <c r="AS333" s="206"/>
      <c r="AT333" s="206"/>
      <c r="AU333" s="206"/>
      <c r="AV333" s="206"/>
      <c r="AW333" s="206"/>
      <c r="AX333" s="206"/>
      <c r="AY333" s="206"/>
      <c r="AZ333" s="206"/>
      <c r="BA333" s="206"/>
      <c r="BB333" s="206"/>
      <c r="BC333" s="206"/>
      <c r="BD333" s="206"/>
      <c r="BE333" s="206"/>
      <c r="BF333" s="206"/>
      <c r="BG333" s="206"/>
      <c r="BH333" s="206"/>
    </row>
    <row r="334" spans="1:60" outlineLevel="1" x14ac:dyDescent="0.2">
      <c r="A334" s="240">
        <v>257</v>
      </c>
      <c r="B334" s="241" t="s">
        <v>673</v>
      </c>
      <c r="C334" s="251" t="s">
        <v>674</v>
      </c>
      <c r="D334" s="242" t="s">
        <v>144</v>
      </c>
      <c r="E334" s="243">
        <v>2</v>
      </c>
      <c r="F334" s="244"/>
      <c r="G334" s="245">
        <f>ROUND(E334*F334,2)</f>
        <v>0</v>
      </c>
      <c r="H334" s="226"/>
      <c r="I334" s="225">
        <f>ROUND(E334*H334,2)</f>
        <v>0</v>
      </c>
      <c r="J334" s="226"/>
      <c r="K334" s="225">
        <f>ROUND(E334*J334,2)</f>
        <v>0</v>
      </c>
      <c r="L334" s="225">
        <v>21</v>
      </c>
      <c r="M334" s="225">
        <f>G334*(1+L334/100)</f>
        <v>0</v>
      </c>
      <c r="N334" s="225">
        <v>1.89E-3</v>
      </c>
      <c r="O334" s="225">
        <f>ROUND(E334*N334,2)</f>
        <v>0</v>
      </c>
      <c r="P334" s="225">
        <v>0</v>
      </c>
      <c r="Q334" s="225">
        <f>ROUND(E334*P334,2)</f>
        <v>0</v>
      </c>
      <c r="R334" s="225"/>
      <c r="S334" s="225" t="s">
        <v>122</v>
      </c>
      <c r="T334" s="225" t="s">
        <v>122</v>
      </c>
      <c r="U334" s="225">
        <v>0.35099999999999998</v>
      </c>
      <c r="V334" s="225">
        <f>ROUND(E334*U334,2)</f>
        <v>0.7</v>
      </c>
      <c r="W334" s="225"/>
      <c r="X334" s="206"/>
      <c r="Y334" s="206"/>
      <c r="Z334" s="206"/>
      <c r="AA334" s="206"/>
      <c r="AB334" s="206"/>
      <c r="AC334" s="206"/>
      <c r="AD334" s="206"/>
      <c r="AE334" s="206"/>
      <c r="AF334" s="206"/>
      <c r="AG334" s="206" t="s">
        <v>123</v>
      </c>
      <c r="AH334" s="206"/>
      <c r="AI334" s="206"/>
      <c r="AJ334" s="206"/>
      <c r="AK334" s="206"/>
      <c r="AL334" s="206"/>
      <c r="AM334" s="206"/>
      <c r="AN334" s="206"/>
      <c r="AO334" s="206"/>
      <c r="AP334" s="206"/>
      <c r="AQ334" s="206"/>
      <c r="AR334" s="206"/>
      <c r="AS334" s="206"/>
      <c r="AT334" s="206"/>
      <c r="AU334" s="206"/>
      <c r="AV334" s="206"/>
      <c r="AW334" s="206"/>
      <c r="AX334" s="206"/>
      <c r="AY334" s="206"/>
      <c r="AZ334" s="206"/>
      <c r="BA334" s="206"/>
      <c r="BB334" s="206"/>
      <c r="BC334" s="206"/>
      <c r="BD334" s="206"/>
      <c r="BE334" s="206"/>
      <c r="BF334" s="206"/>
      <c r="BG334" s="206"/>
      <c r="BH334" s="206"/>
    </row>
    <row r="335" spans="1:60" outlineLevel="1" x14ac:dyDescent="0.2">
      <c r="A335" s="240">
        <v>258</v>
      </c>
      <c r="B335" s="241" t="s">
        <v>675</v>
      </c>
      <c r="C335" s="251" t="s">
        <v>676</v>
      </c>
      <c r="D335" s="242" t="s">
        <v>144</v>
      </c>
      <c r="E335" s="243">
        <v>1</v>
      </c>
      <c r="F335" s="244"/>
      <c r="G335" s="245">
        <f>ROUND(E335*F335,2)</f>
        <v>0</v>
      </c>
      <c r="H335" s="226"/>
      <c r="I335" s="225">
        <f>ROUND(E335*H335,2)</f>
        <v>0</v>
      </c>
      <c r="J335" s="226"/>
      <c r="K335" s="225">
        <f>ROUND(E335*J335,2)</f>
        <v>0</v>
      </c>
      <c r="L335" s="225">
        <v>21</v>
      </c>
      <c r="M335" s="225">
        <f>G335*(1+L335/100)</f>
        <v>0</v>
      </c>
      <c r="N335" s="225">
        <v>2.8E-3</v>
      </c>
      <c r="O335" s="225">
        <f>ROUND(E335*N335,2)</f>
        <v>0</v>
      </c>
      <c r="P335" s="225">
        <v>0</v>
      </c>
      <c r="Q335" s="225">
        <f>ROUND(E335*P335,2)</f>
        <v>0</v>
      </c>
      <c r="R335" s="225"/>
      <c r="S335" s="225" t="s">
        <v>122</v>
      </c>
      <c r="T335" s="225" t="s">
        <v>111</v>
      </c>
      <c r="U335" s="225">
        <v>0.42399999999999999</v>
      </c>
      <c r="V335" s="225">
        <f>ROUND(E335*U335,2)</f>
        <v>0.42</v>
      </c>
      <c r="W335" s="225"/>
      <c r="X335" s="206"/>
      <c r="Y335" s="206"/>
      <c r="Z335" s="206"/>
      <c r="AA335" s="206"/>
      <c r="AB335" s="206"/>
      <c r="AC335" s="206"/>
      <c r="AD335" s="206"/>
      <c r="AE335" s="206"/>
      <c r="AF335" s="206"/>
      <c r="AG335" s="206" t="s">
        <v>123</v>
      </c>
      <c r="AH335" s="206"/>
      <c r="AI335" s="206"/>
      <c r="AJ335" s="206"/>
      <c r="AK335" s="206"/>
      <c r="AL335" s="206"/>
      <c r="AM335" s="206"/>
      <c r="AN335" s="206"/>
      <c r="AO335" s="206"/>
      <c r="AP335" s="206"/>
      <c r="AQ335" s="206"/>
      <c r="AR335" s="206"/>
      <c r="AS335" s="206"/>
      <c r="AT335" s="206"/>
      <c r="AU335" s="206"/>
      <c r="AV335" s="206"/>
      <c r="AW335" s="206"/>
      <c r="AX335" s="206"/>
      <c r="AY335" s="206"/>
      <c r="AZ335" s="206"/>
      <c r="BA335" s="206"/>
      <c r="BB335" s="206"/>
      <c r="BC335" s="206"/>
      <c r="BD335" s="206"/>
      <c r="BE335" s="206"/>
      <c r="BF335" s="206"/>
      <c r="BG335" s="206"/>
      <c r="BH335" s="206"/>
    </row>
    <row r="336" spans="1:60" outlineLevel="1" x14ac:dyDescent="0.2">
      <c r="A336" s="240">
        <v>259</v>
      </c>
      <c r="B336" s="241" t="s">
        <v>677</v>
      </c>
      <c r="C336" s="251" t="s">
        <v>678</v>
      </c>
      <c r="D336" s="242" t="s">
        <v>144</v>
      </c>
      <c r="E336" s="243">
        <v>10</v>
      </c>
      <c r="F336" s="244"/>
      <c r="G336" s="245">
        <f>ROUND(E336*F336,2)</f>
        <v>0</v>
      </c>
      <c r="H336" s="226"/>
      <c r="I336" s="225">
        <f>ROUND(E336*H336,2)</f>
        <v>0</v>
      </c>
      <c r="J336" s="226"/>
      <c r="K336" s="225">
        <f>ROUND(E336*J336,2)</f>
        <v>0</v>
      </c>
      <c r="L336" s="225">
        <v>21</v>
      </c>
      <c r="M336" s="225">
        <f>G336*(1+L336/100)</f>
        <v>0</v>
      </c>
      <c r="N336" s="225">
        <v>3.2000000000000003E-4</v>
      </c>
      <c r="O336" s="225">
        <f>ROUND(E336*N336,2)</f>
        <v>0</v>
      </c>
      <c r="P336" s="225">
        <v>0</v>
      </c>
      <c r="Q336" s="225">
        <f>ROUND(E336*P336,2)</f>
        <v>0</v>
      </c>
      <c r="R336" s="225"/>
      <c r="S336" s="225" t="s">
        <v>122</v>
      </c>
      <c r="T336" s="225" t="s">
        <v>122</v>
      </c>
      <c r="U336" s="225">
        <v>0.22700000000000001</v>
      </c>
      <c r="V336" s="225">
        <f>ROUND(E336*U336,2)</f>
        <v>2.27</v>
      </c>
      <c r="W336" s="225"/>
      <c r="X336" s="206"/>
      <c r="Y336" s="206"/>
      <c r="Z336" s="206"/>
      <c r="AA336" s="206"/>
      <c r="AB336" s="206"/>
      <c r="AC336" s="206"/>
      <c r="AD336" s="206"/>
      <c r="AE336" s="206"/>
      <c r="AF336" s="206"/>
      <c r="AG336" s="206" t="s">
        <v>123</v>
      </c>
      <c r="AH336" s="206"/>
      <c r="AI336" s="206"/>
      <c r="AJ336" s="206"/>
      <c r="AK336" s="206"/>
      <c r="AL336" s="206"/>
      <c r="AM336" s="206"/>
      <c r="AN336" s="206"/>
      <c r="AO336" s="206"/>
      <c r="AP336" s="206"/>
      <c r="AQ336" s="206"/>
      <c r="AR336" s="206"/>
      <c r="AS336" s="206"/>
      <c r="AT336" s="206"/>
      <c r="AU336" s="206"/>
      <c r="AV336" s="206"/>
      <c r="AW336" s="206"/>
      <c r="AX336" s="206"/>
      <c r="AY336" s="206"/>
      <c r="AZ336" s="206"/>
      <c r="BA336" s="206"/>
      <c r="BB336" s="206"/>
      <c r="BC336" s="206"/>
      <c r="BD336" s="206"/>
      <c r="BE336" s="206"/>
      <c r="BF336" s="206"/>
      <c r="BG336" s="206"/>
      <c r="BH336" s="206"/>
    </row>
    <row r="337" spans="1:60" outlineLevel="1" x14ac:dyDescent="0.2">
      <c r="A337" s="240">
        <v>260</v>
      </c>
      <c r="B337" s="241" t="s">
        <v>679</v>
      </c>
      <c r="C337" s="251" t="s">
        <v>680</v>
      </c>
      <c r="D337" s="242" t="s">
        <v>144</v>
      </c>
      <c r="E337" s="243">
        <v>13</v>
      </c>
      <c r="F337" s="244"/>
      <c r="G337" s="245">
        <f>ROUND(E337*F337,2)</f>
        <v>0</v>
      </c>
      <c r="H337" s="226"/>
      <c r="I337" s="225">
        <f>ROUND(E337*H337,2)</f>
        <v>0</v>
      </c>
      <c r="J337" s="226"/>
      <c r="K337" s="225">
        <f>ROUND(E337*J337,2)</f>
        <v>0</v>
      </c>
      <c r="L337" s="225">
        <v>21</v>
      </c>
      <c r="M337" s="225">
        <f>G337*(1+L337/100)</f>
        <v>0</v>
      </c>
      <c r="N337" s="225">
        <v>5.1999999999999995E-4</v>
      </c>
      <c r="O337" s="225">
        <f>ROUND(E337*N337,2)</f>
        <v>0.01</v>
      </c>
      <c r="P337" s="225">
        <v>0</v>
      </c>
      <c r="Q337" s="225">
        <f>ROUND(E337*P337,2)</f>
        <v>0</v>
      </c>
      <c r="R337" s="225"/>
      <c r="S337" s="225" t="s">
        <v>122</v>
      </c>
      <c r="T337" s="225" t="s">
        <v>122</v>
      </c>
      <c r="U337" s="225">
        <v>0.26900000000000002</v>
      </c>
      <c r="V337" s="225">
        <f>ROUND(E337*U337,2)</f>
        <v>3.5</v>
      </c>
      <c r="W337" s="225"/>
      <c r="X337" s="206"/>
      <c r="Y337" s="206"/>
      <c r="Z337" s="206"/>
      <c r="AA337" s="206"/>
      <c r="AB337" s="206"/>
      <c r="AC337" s="206"/>
      <c r="AD337" s="206"/>
      <c r="AE337" s="206"/>
      <c r="AF337" s="206"/>
      <c r="AG337" s="206" t="s">
        <v>123</v>
      </c>
      <c r="AH337" s="206"/>
      <c r="AI337" s="206"/>
      <c r="AJ337" s="206"/>
      <c r="AK337" s="206"/>
      <c r="AL337" s="206"/>
      <c r="AM337" s="206"/>
      <c r="AN337" s="206"/>
      <c r="AO337" s="206"/>
      <c r="AP337" s="206"/>
      <c r="AQ337" s="206"/>
      <c r="AR337" s="206"/>
      <c r="AS337" s="206"/>
      <c r="AT337" s="206"/>
      <c r="AU337" s="206"/>
      <c r="AV337" s="206"/>
      <c r="AW337" s="206"/>
      <c r="AX337" s="206"/>
      <c r="AY337" s="206"/>
      <c r="AZ337" s="206"/>
      <c r="BA337" s="206"/>
      <c r="BB337" s="206"/>
      <c r="BC337" s="206"/>
      <c r="BD337" s="206"/>
      <c r="BE337" s="206"/>
      <c r="BF337" s="206"/>
      <c r="BG337" s="206"/>
      <c r="BH337" s="206"/>
    </row>
    <row r="338" spans="1:60" outlineLevel="1" x14ac:dyDescent="0.2">
      <c r="A338" s="240">
        <v>261</v>
      </c>
      <c r="B338" s="241" t="s">
        <v>681</v>
      </c>
      <c r="C338" s="251" t="s">
        <v>682</v>
      </c>
      <c r="D338" s="242" t="s">
        <v>144</v>
      </c>
      <c r="E338" s="243">
        <v>8</v>
      </c>
      <c r="F338" s="244"/>
      <c r="G338" s="245">
        <f>ROUND(E338*F338,2)</f>
        <v>0</v>
      </c>
      <c r="H338" s="226"/>
      <c r="I338" s="225">
        <f>ROUND(E338*H338,2)</f>
        <v>0</v>
      </c>
      <c r="J338" s="226"/>
      <c r="K338" s="225">
        <f>ROUND(E338*J338,2)</f>
        <v>0</v>
      </c>
      <c r="L338" s="225">
        <v>21</v>
      </c>
      <c r="M338" s="225">
        <f>G338*(1+L338/100)</f>
        <v>0</v>
      </c>
      <c r="N338" s="225">
        <v>7.6999999999999996E-4</v>
      </c>
      <c r="O338" s="225">
        <f>ROUND(E338*N338,2)</f>
        <v>0.01</v>
      </c>
      <c r="P338" s="225">
        <v>0</v>
      </c>
      <c r="Q338" s="225">
        <f>ROUND(E338*P338,2)</f>
        <v>0</v>
      </c>
      <c r="R338" s="225"/>
      <c r="S338" s="225" t="s">
        <v>122</v>
      </c>
      <c r="T338" s="225" t="s">
        <v>122</v>
      </c>
      <c r="U338" s="225">
        <v>0.35099999999999998</v>
      </c>
      <c r="V338" s="225">
        <f>ROUND(E338*U338,2)</f>
        <v>2.81</v>
      </c>
      <c r="W338" s="225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 t="s">
        <v>123</v>
      </c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206"/>
      <c r="AS338" s="206"/>
      <c r="AT338" s="206"/>
      <c r="AU338" s="206"/>
      <c r="AV338" s="206"/>
      <c r="AW338" s="206"/>
      <c r="AX338" s="206"/>
      <c r="AY338" s="206"/>
      <c r="AZ338" s="206"/>
      <c r="BA338" s="206"/>
      <c r="BB338" s="206"/>
      <c r="BC338" s="206"/>
      <c r="BD338" s="206"/>
      <c r="BE338" s="206"/>
      <c r="BF338" s="206"/>
      <c r="BG338" s="206"/>
      <c r="BH338" s="206"/>
    </row>
    <row r="339" spans="1:60" outlineLevel="1" x14ac:dyDescent="0.2">
      <c r="A339" s="240">
        <v>262</v>
      </c>
      <c r="B339" s="241" t="s">
        <v>683</v>
      </c>
      <c r="C339" s="251" t="s">
        <v>684</v>
      </c>
      <c r="D339" s="242" t="s">
        <v>144</v>
      </c>
      <c r="E339" s="243">
        <v>11</v>
      </c>
      <c r="F339" s="244"/>
      <c r="G339" s="245">
        <f>ROUND(E339*F339,2)</f>
        <v>0</v>
      </c>
      <c r="H339" s="226"/>
      <c r="I339" s="225">
        <f>ROUND(E339*H339,2)</f>
        <v>0</v>
      </c>
      <c r="J339" s="226"/>
      <c r="K339" s="225">
        <f>ROUND(E339*J339,2)</f>
        <v>0</v>
      </c>
      <c r="L339" s="225">
        <v>21</v>
      </c>
      <c r="M339" s="225">
        <f>G339*(1+L339/100)</f>
        <v>0</v>
      </c>
      <c r="N339" s="225">
        <v>1.24E-3</v>
      </c>
      <c r="O339" s="225">
        <f>ROUND(E339*N339,2)</f>
        <v>0.01</v>
      </c>
      <c r="P339" s="225">
        <v>0</v>
      </c>
      <c r="Q339" s="225">
        <f>ROUND(E339*P339,2)</f>
        <v>0</v>
      </c>
      <c r="R339" s="225"/>
      <c r="S339" s="225" t="s">
        <v>122</v>
      </c>
      <c r="T339" s="225" t="s">
        <v>122</v>
      </c>
      <c r="U339" s="225">
        <v>0.42399999999999999</v>
      </c>
      <c r="V339" s="225">
        <f>ROUND(E339*U339,2)</f>
        <v>4.66</v>
      </c>
      <c r="W339" s="225"/>
      <c r="X339" s="206"/>
      <c r="Y339" s="206"/>
      <c r="Z339" s="206"/>
      <c r="AA339" s="206"/>
      <c r="AB339" s="206"/>
      <c r="AC339" s="206"/>
      <c r="AD339" s="206"/>
      <c r="AE339" s="206"/>
      <c r="AF339" s="206"/>
      <c r="AG339" s="206" t="s">
        <v>123</v>
      </c>
      <c r="AH339" s="206"/>
      <c r="AI339" s="206"/>
      <c r="AJ339" s="206"/>
      <c r="AK339" s="206"/>
      <c r="AL339" s="206"/>
      <c r="AM339" s="206"/>
      <c r="AN339" s="206"/>
      <c r="AO339" s="206"/>
      <c r="AP339" s="206"/>
      <c r="AQ339" s="206"/>
      <c r="AR339" s="206"/>
      <c r="AS339" s="206"/>
      <c r="AT339" s="206"/>
      <c r="AU339" s="206"/>
      <c r="AV339" s="206"/>
      <c r="AW339" s="206"/>
      <c r="AX339" s="206"/>
      <c r="AY339" s="206"/>
      <c r="AZ339" s="206"/>
      <c r="BA339" s="206"/>
      <c r="BB339" s="206"/>
      <c r="BC339" s="206"/>
      <c r="BD339" s="206"/>
      <c r="BE339" s="206"/>
      <c r="BF339" s="206"/>
      <c r="BG339" s="206"/>
      <c r="BH339" s="206"/>
    </row>
    <row r="340" spans="1:60" outlineLevel="1" x14ac:dyDescent="0.2">
      <c r="A340" s="240">
        <v>263</v>
      </c>
      <c r="B340" s="241" t="s">
        <v>685</v>
      </c>
      <c r="C340" s="251" t="s">
        <v>686</v>
      </c>
      <c r="D340" s="242" t="s">
        <v>144</v>
      </c>
      <c r="E340" s="243">
        <v>3</v>
      </c>
      <c r="F340" s="244"/>
      <c r="G340" s="245">
        <f>ROUND(E340*F340,2)</f>
        <v>0</v>
      </c>
      <c r="H340" s="226"/>
      <c r="I340" s="225">
        <f>ROUND(E340*H340,2)</f>
        <v>0</v>
      </c>
      <c r="J340" s="226"/>
      <c r="K340" s="225">
        <f>ROUND(E340*J340,2)</f>
        <v>0</v>
      </c>
      <c r="L340" s="225">
        <v>21</v>
      </c>
      <c r="M340" s="225">
        <f>G340*(1+L340/100)</f>
        <v>0</v>
      </c>
      <c r="N340" s="225">
        <v>0</v>
      </c>
      <c r="O340" s="225">
        <f>ROUND(E340*N340,2)</f>
        <v>0</v>
      </c>
      <c r="P340" s="225">
        <v>0</v>
      </c>
      <c r="Q340" s="225">
        <f>ROUND(E340*P340,2)</f>
        <v>0</v>
      </c>
      <c r="R340" s="225"/>
      <c r="S340" s="225" t="s">
        <v>122</v>
      </c>
      <c r="T340" s="225" t="s">
        <v>122</v>
      </c>
      <c r="U340" s="225">
        <v>0.22700000000000001</v>
      </c>
      <c r="V340" s="225">
        <f>ROUND(E340*U340,2)</f>
        <v>0.68</v>
      </c>
      <c r="W340" s="225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 t="s">
        <v>123</v>
      </c>
      <c r="AH340" s="206"/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206"/>
      <c r="AS340" s="206"/>
      <c r="AT340" s="206"/>
      <c r="AU340" s="206"/>
      <c r="AV340" s="206"/>
      <c r="AW340" s="206"/>
      <c r="AX340" s="206"/>
      <c r="AY340" s="206"/>
      <c r="AZ340" s="206"/>
      <c r="BA340" s="206"/>
      <c r="BB340" s="206"/>
      <c r="BC340" s="206"/>
      <c r="BD340" s="206"/>
      <c r="BE340" s="206"/>
      <c r="BF340" s="206"/>
      <c r="BG340" s="206"/>
      <c r="BH340" s="206"/>
    </row>
    <row r="341" spans="1:60" outlineLevel="1" x14ac:dyDescent="0.2">
      <c r="A341" s="240">
        <v>264</v>
      </c>
      <c r="B341" s="241" t="s">
        <v>687</v>
      </c>
      <c r="C341" s="251" t="s">
        <v>688</v>
      </c>
      <c r="D341" s="242" t="s">
        <v>144</v>
      </c>
      <c r="E341" s="243">
        <v>2</v>
      </c>
      <c r="F341" s="244"/>
      <c r="G341" s="245">
        <f>ROUND(E341*F341,2)</f>
        <v>0</v>
      </c>
      <c r="H341" s="226"/>
      <c r="I341" s="225">
        <f>ROUND(E341*H341,2)</f>
        <v>0</v>
      </c>
      <c r="J341" s="226"/>
      <c r="K341" s="225">
        <f>ROUND(E341*J341,2)</f>
        <v>0</v>
      </c>
      <c r="L341" s="225">
        <v>21</v>
      </c>
      <c r="M341" s="225">
        <f>G341*(1+L341/100)</f>
        <v>0</v>
      </c>
      <c r="N341" s="225">
        <v>0</v>
      </c>
      <c r="O341" s="225">
        <f>ROUND(E341*N341,2)</f>
        <v>0</v>
      </c>
      <c r="P341" s="225">
        <v>0</v>
      </c>
      <c r="Q341" s="225">
        <f>ROUND(E341*P341,2)</f>
        <v>0</v>
      </c>
      <c r="R341" s="225"/>
      <c r="S341" s="225" t="s">
        <v>122</v>
      </c>
      <c r="T341" s="225" t="s">
        <v>122</v>
      </c>
      <c r="U341" s="225">
        <v>0.26900000000000002</v>
      </c>
      <c r="V341" s="225">
        <f>ROUND(E341*U341,2)</f>
        <v>0.54</v>
      </c>
      <c r="W341" s="225"/>
      <c r="X341" s="206"/>
      <c r="Y341" s="206"/>
      <c r="Z341" s="206"/>
      <c r="AA341" s="206"/>
      <c r="AB341" s="206"/>
      <c r="AC341" s="206"/>
      <c r="AD341" s="206"/>
      <c r="AE341" s="206"/>
      <c r="AF341" s="206"/>
      <c r="AG341" s="206" t="s">
        <v>123</v>
      </c>
      <c r="AH341" s="206"/>
      <c r="AI341" s="206"/>
      <c r="AJ341" s="206"/>
      <c r="AK341" s="206"/>
      <c r="AL341" s="206"/>
      <c r="AM341" s="206"/>
      <c r="AN341" s="206"/>
      <c r="AO341" s="206"/>
      <c r="AP341" s="206"/>
      <c r="AQ341" s="206"/>
      <c r="AR341" s="206"/>
      <c r="AS341" s="206"/>
      <c r="AT341" s="206"/>
      <c r="AU341" s="206"/>
      <c r="AV341" s="206"/>
      <c r="AW341" s="206"/>
      <c r="AX341" s="206"/>
      <c r="AY341" s="206"/>
      <c r="AZ341" s="206"/>
      <c r="BA341" s="206"/>
      <c r="BB341" s="206"/>
      <c r="BC341" s="206"/>
      <c r="BD341" s="206"/>
      <c r="BE341" s="206"/>
      <c r="BF341" s="206"/>
      <c r="BG341" s="206"/>
      <c r="BH341" s="206"/>
    </row>
    <row r="342" spans="1:60" outlineLevel="1" x14ac:dyDescent="0.2">
      <c r="A342" s="240">
        <v>265</v>
      </c>
      <c r="B342" s="241" t="s">
        <v>689</v>
      </c>
      <c r="C342" s="251" t="s">
        <v>690</v>
      </c>
      <c r="D342" s="242" t="s">
        <v>144</v>
      </c>
      <c r="E342" s="243">
        <v>2</v>
      </c>
      <c r="F342" s="244"/>
      <c r="G342" s="245">
        <f>ROUND(E342*F342,2)</f>
        <v>0</v>
      </c>
      <c r="H342" s="226"/>
      <c r="I342" s="225">
        <f>ROUND(E342*H342,2)</f>
        <v>0</v>
      </c>
      <c r="J342" s="226"/>
      <c r="K342" s="225">
        <f>ROUND(E342*J342,2)</f>
        <v>0</v>
      </c>
      <c r="L342" s="225">
        <v>21</v>
      </c>
      <c r="M342" s="225">
        <f>G342*(1+L342/100)</f>
        <v>0</v>
      </c>
      <c r="N342" s="225">
        <v>0</v>
      </c>
      <c r="O342" s="225">
        <f>ROUND(E342*N342,2)</f>
        <v>0</v>
      </c>
      <c r="P342" s="225">
        <v>0</v>
      </c>
      <c r="Q342" s="225">
        <f>ROUND(E342*P342,2)</f>
        <v>0</v>
      </c>
      <c r="R342" s="225"/>
      <c r="S342" s="225" t="s">
        <v>122</v>
      </c>
      <c r="T342" s="225" t="s">
        <v>122</v>
      </c>
      <c r="U342" s="225">
        <v>0.35099999999999998</v>
      </c>
      <c r="V342" s="225">
        <f>ROUND(E342*U342,2)</f>
        <v>0.7</v>
      </c>
      <c r="W342" s="225"/>
      <c r="X342" s="206"/>
      <c r="Y342" s="206"/>
      <c r="Z342" s="206"/>
      <c r="AA342" s="206"/>
      <c r="AB342" s="206"/>
      <c r="AC342" s="206"/>
      <c r="AD342" s="206"/>
      <c r="AE342" s="206"/>
      <c r="AF342" s="206"/>
      <c r="AG342" s="206" t="s">
        <v>123</v>
      </c>
      <c r="AH342" s="206"/>
      <c r="AI342" s="206"/>
      <c r="AJ342" s="206"/>
      <c r="AK342" s="206"/>
      <c r="AL342" s="206"/>
      <c r="AM342" s="206"/>
      <c r="AN342" s="206"/>
      <c r="AO342" s="206"/>
      <c r="AP342" s="206"/>
      <c r="AQ342" s="206"/>
      <c r="AR342" s="206"/>
      <c r="AS342" s="206"/>
      <c r="AT342" s="206"/>
      <c r="AU342" s="206"/>
      <c r="AV342" s="206"/>
      <c r="AW342" s="206"/>
      <c r="AX342" s="206"/>
      <c r="AY342" s="206"/>
      <c r="AZ342" s="206"/>
      <c r="BA342" s="206"/>
      <c r="BB342" s="206"/>
      <c r="BC342" s="206"/>
      <c r="BD342" s="206"/>
      <c r="BE342" s="206"/>
      <c r="BF342" s="206"/>
      <c r="BG342" s="206"/>
      <c r="BH342" s="206"/>
    </row>
    <row r="343" spans="1:60" outlineLevel="1" x14ac:dyDescent="0.2">
      <c r="A343" s="240">
        <v>266</v>
      </c>
      <c r="B343" s="241" t="s">
        <v>691</v>
      </c>
      <c r="C343" s="251" t="s">
        <v>692</v>
      </c>
      <c r="D343" s="242" t="s">
        <v>144</v>
      </c>
      <c r="E343" s="243">
        <v>1</v>
      </c>
      <c r="F343" s="244"/>
      <c r="G343" s="245">
        <f>ROUND(E343*F343,2)</f>
        <v>0</v>
      </c>
      <c r="H343" s="226"/>
      <c r="I343" s="225">
        <f>ROUND(E343*H343,2)</f>
        <v>0</v>
      </c>
      <c r="J343" s="226"/>
      <c r="K343" s="225">
        <f>ROUND(E343*J343,2)</f>
        <v>0</v>
      </c>
      <c r="L343" s="225">
        <v>21</v>
      </c>
      <c r="M343" s="225">
        <f>G343*(1+L343/100)</f>
        <v>0</v>
      </c>
      <c r="N343" s="225">
        <v>0</v>
      </c>
      <c r="O343" s="225">
        <f>ROUND(E343*N343,2)</f>
        <v>0</v>
      </c>
      <c r="P343" s="225">
        <v>0</v>
      </c>
      <c r="Q343" s="225">
        <f>ROUND(E343*P343,2)</f>
        <v>0</v>
      </c>
      <c r="R343" s="225"/>
      <c r="S343" s="225" t="s">
        <v>122</v>
      </c>
      <c r="T343" s="225" t="s">
        <v>122</v>
      </c>
      <c r="U343" s="225">
        <v>0.42399999999999999</v>
      </c>
      <c r="V343" s="225">
        <f>ROUND(E343*U343,2)</f>
        <v>0.42</v>
      </c>
      <c r="W343" s="225"/>
      <c r="X343" s="206"/>
      <c r="Y343" s="206"/>
      <c r="Z343" s="206"/>
      <c r="AA343" s="206"/>
      <c r="AB343" s="206"/>
      <c r="AC343" s="206"/>
      <c r="AD343" s="206"/>
      <c r="AE343" s="206"/>
      <c r="AF343" s="206"/>
      <c r="AG343" s="206" t="s">
        <v>123</v>
      </c>
      <c r="AH343" s="206"/>
      <c r="AI343" s="206"/>
      <c r="AJ343" s="206"/>
      <c r="AK343" s="206"/>
      <c r="AL343" s="206"/>
      <c r="AM343" s="206"/>
      <c r="AN343" s="206"/>
      <c r="AO343" s="206"/>
      <c r="AP343" s="206"/>
      <c r="AQ343" s="206"/>
      <c r="AR343" s="206"/>
      <c r="AS343" s="206"/>
      <c r="AT343" s="206"/>
      <c r="AU343" s="206"/>
      <c r="AV343" s="206"/>
      <c r="AW343" s="206"/>
      <c r="AX343" s="206"/>
      <c r="AY343" s="206"/>
      <c r="AZ343" s="206"/>
      <c r="BA343" s="206"/>
      <c r="BB343" s="206"/>
      <c r="BC343" s="206"/>
      <c r="BD343" s="206"/>
      <c r="BE343" s="206"/>
      <c r="BF343" s="206"/>
      <c r="BG343" s="206"/>
      <c r="BH343" s="206"/>
    </row>
    <row r="344" spans="1:60" outlineLevel="1" x14ac:dyDescent="0.2">
      <c r="A344" s="240">
        <v>267</v>
      </c>
      <c r="B344" s="241" t="s">
        <v>693</v>
      </c>
      <c r="C344" s="251" t="s">
        <v>694</v>
      </c>
      <c r="D344" s="242" t="s">
        <v>144</v>
      </c>
      <c r="E344" s="243">
        <v>45</v>
      </c>
      <c r="F344" s="244"/>
      <c r="G344" s="245">
        <f>ROUND(E344*F344,2)</f>
        <v>0</v>
      </c>
      <c r="H344" s="226"/>
      <c r="I344" s="225">
        <f>ROUND(E344*H344,2)</f>
        <v>0</v>
      </c>
      <c r="J344" s="226"/>
      <c r="K344" s="225">
        <f>ROUND(E344*J344,2)</f>
        <v>0</v>
      </c>
      <c r="L344" s="225">
        <v>21</v>
      </c>
      <c r="M344" s="225">
        <f>G344*(1+L344/100)</f>
        <v>0</v>
      </c>
      <c r="N344" s="225">
        <v>4.6999999999999999E-4</v>
      </c>
      <c r="O344" s="225">
        <f>ROUND(E344*N344,2)</f>
        <v>0.02</v>
      </c>
      <c r="P344" s="225">
        <v>0</v>
      </c>
      <c r="Q344" s="225">
        <f>ROUND(E344*P344,2)</f>
        <v>0</v>
      </c>
      <c r="R344" s="225"/>
      <c r="S344" s="225" t="s">
        <v>122</v>
      </c>
      <c r="T344" s="225" t="s">
        <v>695</v>
      </c>
      <c r="U344" s="225">
        <v>8.2000000000000003E-2</v>
      </c>
      <c r="V344" s="225">
        <f>ROUND(E344*U344,2)</f>
        <v>3.69</v>
      </c>
      <c r="W344" s="225"/>
      <c r="X344" s="206"/>
      <c r="Y344" s="206"/>
      <c r="Z344" s="206"/>
      <c r="AA344" s="206"/>
      <c r="AB344" s="206"/>
      <c r="AC344" s="206"/>
      <c r="AD344" s="206"/>
      <c r="AE344" s="206"/>
      <c r="AF344" s="206"/>
      <c r="AG344" s="206" t="s">
        <v>123</v>
      </c>
      <c r="AH344" s="206"/>
      <c r="AI344" s="206"/>
      <c r="AJ344" s="206"/>
      <c r="AK344" s="206"/>
      <c r="AL344" s="206"/>
      <c r="AM344" s="206"/>
      <c r="AN344" s="206"/>
      <c r="AO344" s="206"/>
      <c r="AP344" s="206"/>
      <c r="AQ344" s="206"/>
      <c r="AR344" s="206"/>
      <c r="AS344" s="206"/>
      <c r="AT344" s="206"/>
      <c r="AU344" s="206"/>
      <c r="AV344" s="206"/>
      <c r="AW344" s="206"/>
      <c r="AX344" s="206"/>
      <c r="AY344" s="206"/>
      <c r="AZ344" s="206"/>
      <c r="BA344" s="206"/>
      <c r="BB344" s="206"/>
      <c r="BC344" s="206"/>
      <c r="BD344" s="206"/>
      <c r="BE344" s="206"/>
      <c r="BF344" s="206"/>
      <c r="BG344" s="206"/>
      <c r="BH344" s="206"/>
    </row>
    <row r="345" spans="1:60" outlineLevel="1" x14ac:dyDescent="0.2">
      <c r="A345" s="240">
        <v>268</v>
      </c>
      <c r="B345" s="241" t="s">
        <v>696</v>
      </c>
      <c r="C345" s="251" t="s">
        <v>697</v>
      </c>
      <c r="D345" s="242" t="s">
        <v>144</v>
      </c>
      <c r="E345" s="243">
        <v>2</v>
      </c>
      <c r="F345" s="244"/>
      <c r="G345" s="245">
        <f>ROUND(E345*F345,2)</f>
        <v>0</v>
      </c>
      <c r="H345" s="226"/>
      <c r="I345" s="225">
        <f>ROUND(E345*H345,2)</f>
        <v>0</v>
      </c>
      <c r="J345" s="226"/>
      <c r="K345" s="225">
        <f>ROUND(E345*J345,2)</f>
        <v>0</v>
      </c>
      <c r="L345" s="225">
        <v>21</v>
      </c>
      <c r="M345" s="225">
        <f>G345*(1+L345/100)</f>
        <v>0</v>
      </c>
      <c r="N345" s="225">
        <v>0</v>
      </c>
      <c r="O345" s="225">
        <f>ROUND(E345*N345,2)</f>
        <v>0</v>
      </c>
      <c r="P345" s="225">
        <v>0</v>
      </c>
      <c r="Q345" s="225">
        <f>ROUND(E345*P345,2)</f>
        <v>0</v>
      </c>
      <c r="R345" s="225"/>
      <c r="S345" s="225" t="s">
        <v>122</v>
      </c>
      <c r="T345" s="225" t="s">
        <v>122</v>
      </c>
      <c r="U345" s="225">
        <v>0.22700000000000001</v>
      </c>
      <c r="V345" s="225">
        <f>ROUND(E345*U345,2)</f>
        <v>0.45</v>
      </c>
      <c r="W345" s="225"/>
      <c r="X345" s="206"/>
      <c r="Y345" s="206"/>
      <c r="Z345" s="206"/>
      <c r="AA345" s="206"/>
      <c r="AB345" s="206"/>
      <c r="AC345" s="206"/>
      <c r="AD345" s="206"/>
      <c r="AE345" s="206"/>
      <c r="AF345" s="206"/>
      <c r="AG345" s="206" t="s">
        <v>123</v>
      </c>
      <c r="AH345" s="206"/>
      <c r="AI345" s="206"/>
      <c r="AJ345" s="206"/>
      <c r="AK345" s="206"/>
      <c r="AL345" s="206"/>
      <c r="AM345" s="206"/>
      <c r="AN345" s="206"/>
      <c r="AO345" s="206"/>
      <c r="AP345" s="206"/>
      <c r="AQ345" s="206"/>
      <c r="AR345" s="206"/>
      <c r="AS345" s="206"/>
      <c r="AT345" s="206"/>
      <c r="AU345" s="206"/>
      <c r="AV345" s="206"/>
      <c r="AW345" s="206"/>
      <c r="AX345" s="206"/>
      <c r="AY345" s="206"/>
      <c r="AZ345" s="206"/>
      <c r="BA345" s="206"/>
      <c r="BB345" s="206"/>
      <c r="BC345" s="206"/>
      <c r="BD345" s="206"/>
      <c r="BE345" s="206"/>
      <c r="BF345" s="206"/>
      <c r="BG345" s="206"/>
      <c r="BH345" s="206"/>
    </row>
    <row r="346" spans="1:60" outlineLevel="1" x14ac:dyDescent="0.2">
      <c r="A346" s="240">
        <v>269</v>
      </c>
      <c r="B346" s="241" t="s">
        <v>698</v>
      </c>
      <c r="C346" s="251" t="s">
        <v>699</v>
      </c>
      <c r="D346" s="242" t="s">
        <v>144</v>
      </c>
      <c r="E346" s="243">
        <v>3</v>
      </c>
      <c r="F346" s="244"/>
      <c r="G346" s="245">
        <f>ROUND(E346*F346,2)</f>
        <v>0</v>
      </c>
      <c r="H346" s="226"/>
      <c r="I346" s="225">
        <f>ROUND(E346*H346,2)</f>
        <v>0</v>
      </c>
      <c r="J346" s="226"/>
      <c r="K346" s="225">
        <f>ROUND(E346*J346,2)</f>
        <v>0</v>
      </c>
      <c r="L346" s="225">
        <v>21</v>
      </c>
      <c r="M346" s="225">
        <f>G346*(1+L346/100)</f>
        <v>0</v>
      </c>
      <c r="N346" s="225">
        <v>0</v>
      </c>
      <c r="O346" s="225">
        <f>ROUND(E346*N346,2)</f>
        <v>0</v>
      </c>
      <c r="P346" s="225">
        <v>0</v>
      </c>
      <c r="Q346" s="225">
        <f>ROUND(E346*P346,2)</f>
        <v>0</v>
      </c>
      <c r="R346" s="225"/>
      <c r="S346" s="225" t="s">
        <v>122</v>
      </c>
      <c r="T346" s="225" t="s">
        <v>122</v>
      </c>
      <c r="U346" s="225">
        <v>0.26900000000000002</v>
      </c>
      <c r="V346" s="225">
        <f>ROUND(E346*U346,2)</f>
        <v>0.81</v>
      </c>
      <c r="W346" s="225"/>
      <c r="X346" s="206"/>
      <c r="Y346" s="206"/>
      <c r="Z346" s="206"/>
      <c r="AA346" s="206"/>
      <c r="AB346" s="206"/>
      <c r="AC346" s="206"/>
      <c r="AD346" s="206"/>
      <c r="AE346" s="206"/>
      <c r="AF346" s="206"/>
      <c r="AG346" s="206" t="s">
        <v>123</v>
      </c>
      <c r="AH346" s="206"/>
      <c r="AI346" s="206"/>
      <c r="AJ346" s="206"/>
      <c r="AK346" s="206"/>
      <c r="AL346" s="206"/>
      <c r="AM346" s="206"/>
      <c r="AN346" s="206"/>
      <c r="AO346" s="206"/>
      <c r="AP346" s="206"/>
      <c r="AQ346" s="206"/>
      <c r="AR346" s="206"/>
      <c r="AS346" s="206"/>
      <c r="AT346" s="206"/>
      <c r="AU346" s="206"/>
      <c r="AV346" s="206"/>
      <c r="AW346" s="206"/>
      <c r="AX346" s="206"/>
      <c r="AY346" s="206"/>
      <c r="AZ346" s="206"/>
      <c r="BA346" s="206"/>
      <c r="BB346" s="206"/>
      <c r="BC346" s="206"/>
      <c r="BD346" s="206"/>
      <c r="BE346" s="206"/>
      <c r="BF346" s="206"/>
      <c r="BG346" s="206"/>
      <c r="BH346" s="206"/>
    </row>
    <row r="347" spans="1:60" outlineLevel="1" x14ac:dyDescent="0.2">
      <c r="A347" s="240">
        <v>270</v>
      </c>
      <c r="B347" s="241" t="s">
        <v>700</v>
      </c>
      <c r="C347" s="251" t="s">
        <v>701</v>
      </c>
      <c r="D347" s="242" t="s">
        <v>144</v>
      </c>
      <c r="E347" s="243">
        <v>2</v>
      </c>
      <c r="F347" s="244"/>
      <c r="G347" s="245">
        <f>ROUND(E347*F347,2)</f>
        <v>0</v>
      </c>
      <c r="H347" s="226"/>
      <c r="I347" s="225">
        <f>ROUND(E347*H347,2)</f>
        <v>0</v>
      </c>
      <c r="J347" s="226"/>
      <c r="K347" s="225">
        <f>ROUND(E347*J347,2)</f>
        <v>0</v>
      </c>
      <c r="L347" s="225">
        <v>21</v>
      </c>
      <c r="M347" s="225">
        <f>G347*(1+L347/100)</f>
        <v>0</v>
      </c>
      <c r="N347" s="225">
        <v>0</v>
      </c>
      <c r="O347" s="225">
        <f>ROUND(E347*N347,2)</f>
        <v>0</v>
      </c>
      <c r="P347" s="225">
        <v>0</v>
      </c>
      <c r="Q347" s="225">
        <f>ROUND(E347*P347,2)</f>
        <v>0</v>
      </c>
      <c r="R347" s="225"/>
      <c r="S347" s="225" t="s">
        <v>122</v>
      </c>
      <c r="T347" s="225" t="s">
        <v>122</v>
      </c>
      <c r="U347" s="225">
        <v>0.35099999999999998</v>
      </c>
      <c r="V347" s="225">
        <f>ROUND(E347*U347,2)</f>
        <v>0.7</v>
      </c>
      <c r="W347" s="225"/>
      <c r="X347" s="206"/>
      <c r="Y347" s="206"/>
      <c r="Z347" s="206"/>
      <c r="AA347" s="206"/>
      <c r="AB347" s="206"/>
      <c r="AC347" s="206"/>
      <c r="AD347" s="206"/>
      <c r="AE347" s="206"/>
      <c r="AF347" s="206"/>
      <c r="AG347" s="206" t="s">
        <v>123</v>
      </c>
      <c r="AH347" s="206"/>
      <c r="AI347" s="206"/>
      <c r="AJ347" s="206"/>
      <c r="AK347" s="206"/>
      <c r="AL347" s="206"/>
      <c r="AM347" s="206"/>
      <c r="AN347" s="206"/>
      <c r="AO347" s="206"/>
      <c r="AP347" s="206"/>
      <c r="AQ347" s="206"/>
      <c r="AR347" s="206"/>
      <c r="AS347" s="206"/>
      <c r="AT347" s="206"/>
      <c r="AU347" s="206"/>
      <c r="AV347" s="206"/>
      <c r="AW347" s="206"/>
      <c r="AX347" s="206"/>
      <c r="AY347" s="206"/>
      <c r="AZ347" s="206"/>
      <c r="BA347" s="206"/>
      <c r="BB347" s="206"/>
      <c r="BC347" s="206"/>
      <c r="BD347" s="206"/>
      <c r="BE347" s="206"/>
      <c r="BF347" s="206"/>
      <c r="BG347" s="206"/>
      <c r="BH347" s="206"/>
    </row>
    <row r="348" spans="1:60" outlineLevel="1" x14ac:dyDescent="0.2">
      <c r="A348" s="240">
        <v>271</v>
      </c>
      <c r="B348" s="241" t="s">
        <v>702</v>
      </c>
      <c r="C348" s="251" t="s">
        <v>703</v>
      </c>
      <c r="D348" s="242" t="s">
        <v>144</v>
      </c>
      <c r="E348" s="243">
        <v>2</v>
      </c>
      <c r="F348" s="244"/>
      <c r="G348" s="245">
        <f>ROUND(E348*F348,2)</f>
        <v>0</v>
      </c>
      <c r="H348" s="226"/>
      <c r="I348" s="225">
        <f>ROUND(E348*H348,2)</f>
        <v>0</v>
      </c>
      <c r="J348" s="226"/>
      <c r="K348" s="225">
        <f>ROUND(E348*J348,2)</f>
        <v>0</v>
      </c>
      <c r="L348" s="225">
        <v>21</v>
      </c>
      <c r="M348" s="225">
        <f>G348*(1+L348/100)</f>
        <v>0</v>
      </c>
      <c r="N348" s="225">
        <v>0</v>
      </c>
      <c r="O348" s="225">
        <f>ROUND(E348*N348,2)</f>
        <v>0</v>
      </c>
      <c r="P348" s="225">
        <v>0</v>
      </c>
      <c r="Q348" s="225">
        <f>ROUND(E348*P348,2)</f>
        <v>0</v>
      </c>
      <c r="R348" s="225"/>
      <c r="S348" s="225" t="s">
        <v>122</v>
      </c>
      <c r="T348" s="225" t="s">
        <v>122</v>
      </c>
      <c r="U348" s="225">
        <v>0.42399999999999999</v>
      </c>
      <c r="V348" s="225">
        <f>ROUND(E348*U348,2)</f>
        <v>0.85</v>
      </c>
      <c r="W348" s="225"/>
      <c r="X348" s="206"/>
      <c r="Y348" s="206"/>
      <c r="Z348" s="206"/>
      <c r="AA348" s="206"/>
      <c r="AB348" s="206"/>
      <c r="AC348" s="206"/>
      <c r="AD348" s="206"/>
      <c r="AE348" s="206"/>
      <c r="AF348" s="206"/>
      <c r="AG348" s="206" t="s">
        <v>123</v>
      </c>
      <c r="AH348" s="206"/>
      <c r="AI348" s="206"/>
      <c r="AJ348" s="206"/>
      <c r="AK348" s="206"/>
      <c r="AL348" s="206"/>
      <c r="AM348" s="206"/>
      <c r="AN348" s="206"/>
      <c r="AO348" s="206"/>
      <c r="AP348" s="206"/>
      <c r="AQ348" s="206"/>
      <c r="AR348" s="206"/>
      <c r="AS348" s="206"/>
      <c r="AT348" s="206"/>
      <c r="AU348" s="206"/>
      <c r="AV348" s="206"/>
      <c r="AW348" s="206"/>
      <c r="AX348" s="206"/>
      <c r="AY348" s="206"/>
      <c r="AZ348" s="206"/>
      <c r="BA348" s="206"/>
      <c r="BB348" s="206"/>
      <c r="BC348" s="206"/>
      <c r="BD348" s="206"/>
      <c r="BE348" s="206"/>
      <c r="BF348" s="206"/>
      <c r="BG348" s="206"/>
      <c r="BH348" s="206"/>
    </row>
    <row r="349" spans="1:60" outlineLevel="1" x14ac:dyDescent="0.2">
      <c r="A349" s="240">
        <v>272</v>
      </c>
      <c r="B349" s="241" t="s">
        <v>704</v>
      </c>
      <c r="C349" s="251" t="s">
        <v>705</v>
      </c>
      <c r="D349" s="242" t="s">
        <v>144</v>
      </c>
      <c r="E349" s="243">
        <v>3</v>
      </c>
      <c r="F349" s="244"/>
      <c r="G349" s="245">
        <f>ROUND(E349*F349,2)</f>
        <v>0</v>
      </c>
      <c r="H349" s="226"/>
      <c r="I349" s="225">
        <f>ROUND(E349*H349,2)</f>
        <v>0</v>
      </c>
      <c r="J349" s="226"/>
      <c r="K349" s="225">
        <f>ROUND(E349*J349,2)</f>
        <v>0</v>
      </c>
      <c r="L349" s="225">
        <v>21</v>
      </c>
      <c r="M349" s="225">
        <f>G349*(1+L349/100)</f>
        <v>0</v>
      </c>
      <c r="N349" s="225">
        <v>0</v>
      </c>
      <c r="O349" s="225">
        <f>ROUND(E349*N349,2)</f>
        <v>0</v>
      </c>
      <c r="P349" s="225">
        <v>2.2100000000000002E-3</v>
      </c>
      <c r="Q349" s="225">
        <f>ROUND(E349*P349,2)</f>
        <v>0.01</v>
      </c>
      <c r="R349" s="225"/>
      <c r="S349" s="225" t="s">
        <v>122</v>
      </c>
      <c r="T349" s="225" t="s">
        <v>122</v>
      </c>
      <c r="U349" s="225">
        <v>0.65500000000000003</v>
      </c>
      <c r="V349" s="225">
        <f>ROUND(E349*U349,2)</f>
        <v>1.97</v>
      </c>
      <c r="W349" s="225"/>
      <c r="X349" s="206"/>
      <c r="Y349" s="206"/>
      <c r="Z349" s="206"/>
      <c r="AA349" s="206"/>
      <c r="AB349" s="206"/>
      <c r="AC349" s="206"/>
      <c r="AD349" s="206"/>
      <c r="AE349" s="206"/>
      <c r="AF349" s="206"/>
      <c r="AG349" s="206" t="s">
        <v>123</v>
      </c>
      <c r="AH349" s="206"/>
      <c r="AI349" s="206"/>
      <c r="AJ349" s="206"/>
      <c r="AK349" s="206"/>
      <c r="AL349" s="206"/>
      <c r="AM349" s="206"/>
      <c r="AN349" s="206"/>
      <c r="AO349" s="206"/>
      <c r="AP349" s="206"/>
      <c r="AQ349" s="206"/>
      <c r="AR349" s="206"/>
      <c r="AS349" s="206"/>
      <c r="AT349" s="206"/>
      <c r="AU349" s="206"/>
      <c r="AV349" s="206"/>
      <c r="AW349" s="206"/>
      <c r="AX349" s="206"/>
      <c r="AY349" s="206"/>
      <c r="AZ349" s="206"/>
      <c r="BA349" s="206"/>
      <c r="BB349" s="206"/>
      <c r="BC349" s="206"/>
      <c r="BD349" s="206"/>
      <c r="BE349" s="206"/>
      <c r="BF349" s="206"/>
      <c r="BG349" s="206"/>
      <c r="BH349" s="206"/>
    </row>
    <row r="350" spans="1:60" outlineLevel="1" x14ac:dyDescent="0.2">
      <c r="A350" s="240">
        <v>273</v>
      </c>
      <c r="B350" s="241" t="s">
        <v>706</v>
      </c>
      <c r="C350" s="251" t="s">
        <v>707</v>
      </c>
      <c r="D350" s="242" t="s">
        <v>144</v>
      </c>
      <c r="E350" s="243">
        <v>2</v>
      </c>
      <c r="F350" s="244"/>
      <c r="G350" s="245">
        <f>ROUND(E350*F350,2)</f>
        <v>0</v>
      </c>
      <c r="H350" s="226"/>
      <c r="I350" s="225">
        <f>ROUND(E350*H350,2)</f>
        <v>0</v>
      </c>
      <c r="J350" s="226"/>
      <c r="K350" s="225">
        <f>ROUND(E350*J350,2)</f>
        <v>0</v>
      </c>
      <c r="L350" s="225">
        <v>21</v>
      </c>
      <c r="M350" s="225">
        <f>G350*(1+L350/100)</f>
        <v>0</v>
      </c>
      <c r="N350" s="225">
        <v>0</v>
      </c>
      <c r="O350" s="225">
        <f>ROUND(E350*N350,2)</f>
        <v>0</v>
      </c>
      <c r="P350" s="225">
        <v>2.7100000000000002E-3</v>
      </c>
      <c r="Q350" s="225">
        <f>ROUND(E350*P350,2)</f>
        <v>0.01</v>
      </c>
      <c r="R350" s="225"/>
      <c r="S350" s="225" t="s">
        <v>122</v>
      </c>
      <c r="T350" s="225" t="s">
        <v>122</v>
      </c>
      <c r="U350" s="225">
        <v>0.70699999999999996</v>
      </c>
      <c r="V350" s="225">
        <f>ROUND(E350*U350,2)</f>
        <v>1.41</v>
      </c>
      <c r="W350" s="225"/>
      <c r="X350" s="206"/>
      <c r="Y350" s="206"/>
      <c r="Z350" s="206"/>
      <c r="AA350" s="206"/>
      <c r="AB350" s="206"/>
      <c r="AC350" s="206"/>
      <c r="AD350" s="206"/>
      <c r="AE350" s="206"/>
      <c r="AF350" s="206"/>
      <c r="AG350" s="206" t="s">
        <v>123</v>
      </c>
      <c r="AH350" s="206"/>
      <c r="AI350" s="206"/>
      <c r="AJ350" s="206"/>
      <c r="AK350" s="206"/>
      <c r="AL350" s="206"/>
      <c r="AM350" s="206"/>
      <c r="AN350" s="206"/>
      <c r="AO350" s="206"/>
      <c r="AP350" s="206"/>
      <c r="AQ350" s="206"/>
      <c r="AR350" s="206"/>
      <c r="AS350" s="206"/>
      <c r="AT350" s="206"/>
      <c r="AU350" s="206"/>
      <c r="AV350" s="206"/>
      <c r="AW350" s="206"/>
      <c r="AX350" s="206"/>
      <c r="AY350" s="206"/>
      <c r="AZ350" s="206"/>
      <c r="BA350" s="206"/>
      <c r="BB350" s="206"/>
      <c r="BC350" s="206"/>
      <c r="BD350" s="206"/>
      <c r="BE350" s="206"/>
      <c r="BF350" s="206"/>
      <c r="BG350" s="206"/>
      <c r="BH350" s="206"/>
    </row>
    <row r="351" spans="1:60" outlineLevel="1" x14ac:dyDescent="0.2">
      <c r="A351" s="240">
        <v>274</v>
      </c>
      <c r="B351" s="241" t="s">
        <v>708</v>
      </c>
      <c r="C351" s="251" t="s">
        <v>709</v>
      </c>
      <c r="D351" s="242" t="s">
        <v>144</v>
      </c>
      <c r="E351" s="243">
        <v>2</v>
      </c>
      <c r="F351" s="244"/>
      <c r="G351" s="245">
        <f>ROUND(E351*F351,2)</f>
        <v>0</v>
      </c>
      <c r="H351" s="226"/>
      <c r="I351" s="225">
        <f>ROUND(E351*H351,2)</f>
        <v>0</v>
      </c>
      <c r="J351" s="226"/>
      <c r="K351" s="225">
        <f>ROUND(E351*J351,2)</f>
        <v>0</v>
      </c>
      <c r="L351" s="225">
        <v>21</v>
      </c>
      <c r="M351" s="225">
        <f>G351*(1+L351/100)</f>
        <v>0</v>
      </c>
      <c r="N351" s="225">
        <v>0</v>
      </c>
      <c r="O351" s="225">
        <f>ROUND(E351*N351,2)</f>
        <v>0</v>
      </c>
      <c r="P351" s="225">
        <v>3.3800000000000002E-3</v>
      </c>
      <c r="Q351" s="225">
        <f>ROUND(E351*P351,2)</f>
        <v>0.01</v>
      </c>
      <c r="R351" s="225"/>
      <c r="S351" s="225" t="s">
        <v>122</v>
      </c>
      <c r="T351" s="225" t="s">
        <v>122</v>
      </c>
      <c r="U351" s="225">
        <v>0.73799999999999999</v>
      </c>
      <c r="V351" s="225">
        <f>ROUND(E351*U351,2)</f>
        <v>1.48</v>
      </c>
      <c r="W351" s="225"/>
      <c r="X351" s="206"/>
      <c r="Y351" s="206"/>
      <c r="Z351" s="206"/>
      <c r="AA351" s="206"/>
      <c r="AB351" s="206"/>
      <c r="AC351" s="206"/>
      <c r="AD351" s="206"/>
      <c r="AE351" s="206"/>
      <c r="AF351" s="206"/>
      <c r="AG351" s="206" t="s">
        <v>123</v>
      </c>
      <c r="AH351" s="206"/>
      <c r="AI351" s="206"/>
      <c r="AJ351" s="206"/>
      <c r="AK351" s="206"/>
      <c r="AL351" s="206"/>
      <c r="AM351" s="206"/>
      <c r="AN351" s="206"/>
      <c r="AO351" s="206"/>
      <c r="AP351" s="206"/>
      <c r="AQ351" s="206"/>
      <c r="AR351" s="206"/>
      <c r="AS351" s="206"/>
      <c r="AT351" s="206"/>
      <c r="AU351" s="206"/>
      <c r="AV351" s="206"/>
      <c r="AW351" s="206"/>
      <c r="AX351" s="206"/>
      <c r="AY351" s="206"/>
      <c r="AZ351" s="206"/>
      <c r="BA351" s="206"/>
      <c r="BB351" s="206"/>
      <c r="BC351" s="206"/>
      <c r="BD351" s="206"/>
      <c r="BE351" s="206"/>
      <c r="BF351" s="206"/>
      <c r="BG351" s="206"/>
      <c r="BH351" s="206"/>
    </row>
    <row r="352" spans="1:60" outlineLevel="1" x14ac:dyDescent="0.2">
      <c r="A352" s="240">
        <v>275</v>
      </c>
      <c r="B352" s="241" t="s">
        <v>710</v>
      </c>
      <c r="C352" s="251" t="s">
        <v>711</v>
      </c>
      <c r="D352" s="242" t="s">
        <v>144</v>
      </c>
      <c r="E352" s="243">
        <v>1</v>
      </c>
      <c r="F352" s="244"/>
      <c r="G352" s="245">
        <f>ROUND(E352*F352,2)</f>
        <v>0</v>
      </c>
      <c r="H352" s="226"/>
      <c r="I352" s="225">
        <f>ROUND(E352*H352,2)</f>
        <v>0</v>
      </c>
      <c r="J352" s="226"/>
      <c r="K352" s="225">
        <f>ROUND(E352*J352,2)</f>
        <v>0</v>
      </c>
      <c r="L352" s="225">
        <v>21</v>
      </c>
      <c r="M352" s="225">
        <f>G352*(1+L352/100)</f>
        <v>0</v>
      </c>
      <c r="N352" s="225">
        <v>2.7999999999999998E-4</v>
      </c>
      <c r="O352" s="225">
        <f>ROUND(E352*N352,2)</f>
        <v>0</v>
      </c>
      <c r="P352" s="225">
        <v>4.3600000000000002E-3</v>
      </c>
      <c r="Q352" s="225">
        <f>ROUND(E352*P352,2)</f>
        <v>0</v>
      </c>
      <c r="R352" s="225"/>
      <c r="S352" s="225" t="s">
        <v>122</v>
      </c>
      <c r="T352" s="225" t="s">
        <v>122</v>
      </c>
      <c r="U352" s="225">
        <v>0.69699999999999995</v>
      </c>
      <c r="V352" s="225">
        <f>ROUND(E352*U352,2)</f>
        <v>0.7</v>
      </c>
      <c r="W352" s="225"/>
      <c r="X352" s="206"/>
      <c r="Y352" s="206"/>
      <c r="Z352" s="206"/>
      <c r="AA352" s="206"/>
      <c r="AB352" s="206"/>
      <c r="AC352" s="206"/>
      <c r="AD352" s="206"/>
      <c r="AE352" s="206"/>
      <c r="AF352" s="206"/>
      <c r="AG352" s="206" t="s">
        <v>123</v>
      </c>
      <c r="AH352" s="206"/>
      <c r="AI352" s="206"/>
      <c r="AJ352" s="206"/>
      <c r="AK352" s="206"/>
      <c r="AL352" s="206"/>
      <c r="AM352" s="206"/>
      <c r="AN352" s="206"/>
      <c r="AO352" s="206"/>
      <c r="AP352" s="206"/>
      <c r="AQ352" s="206"/>
      <c r="AR352" s="206"/>
      <c r="AS352" s="206"/>
      <c r="AT352" s="206"/>
      <c r="AU352" s="206"/>
      <c r="AV352" s="206"/>
      <c r="AW352" s="206"/>
      <c r="AX352" s="206"/>
      <c r="AY352" s="206"/>
      <c r="AZ352" s="206"/>
      <c r="BA352" s="206"/>
      <c r="BB352" s="206"/>
      <c r="BC352" s="206"/>
      <c r="BD352" s="206"/>
      <c r="BE352" s="206"/>
      <c r="BF352" s="206"/>
      <c r="BG352" s="206"/>
      <c r="BH352" s="206"/>
    </row>
    <row r="353" spans="1:60" outlineLevel="1" x14ac:dyDescent="0.2">
      <c r="A353" s="240">
        <v>276</v>
      </c>
      <c r="B353" s="241" t="s">
        <v>712</v>
      </c>
      <c r="C353" s="251" t="s">
        <v>713</v>
      </c>
      <c r="D353" s="242" t="s">
        <v>144</v>
      </c>
      <c r="E353" s="243">
        <v>2</v>
      </c>
      <c r="F353" s="244"/>
      <c r="G353" s="245">
        <f>ROUND(E353*F353,2)</f>
        <v>0</v>
      </c>
      <c r="H353" s="226"/>
      <c r="I353" s="225">
        <f>ROUND(E353*H353,2)</f>
        <v>0</v>
      </c>
      <c r="J353" s="226"/>
      <c r="K353" s="225">
        <f>ROUND(E353*J353,2)</f>
        <v>0</v>
      </c>
      <c r="L353" s="225">
        <v>21</v>
      </c>
      <c r="M353" s="225">
        <f>G353*(1+L353/100)</f>
        <v>0</v>
      </c>
      <c r="N353" s="225">
        <v>3.1E-4</v>
      </c>
      <c r="O353" s="225">
        <f>ROUND(E353*N353,2)</f>
        <v>0</v>
      </c>
      <c r="P353" s="225">
        <v>7.4700000000000001E-3</v>
      </c>
      <c r="Q353" s="225">
        <f>ROUND(E353*P353,2)</f>
        <v>0.01</v>
      </c>
      <c r="R353" s="225"/>
      <c r="S353" s="225" t="s">
        <v>122</v>
      </c>
      <c r="T353" s="225" t="s">
        <v>122</v>
      </c>
      <c r="U353" s="225">
        <v>0.73899999999999999</v>
      </c>
      <c r="V353" s="225">
        <f>ROUND(E353*U353,2)</f>
        <v>1.48</v>
      </c>
      <c r="W353" s="225"/>
      <c r="X353" s="206"/>
      <c r="Y353" s="206"/>
      <c r="Z353" s="206"/>
      <c r="AA353" s="206"/>
      <c r="AB353" s="206"/>
      <c r="AC353" s="206"/>
      <c r="AD353" s="206"/>
      <c r="AE353" s="206"/>
      <c r="AF353" s="206"/>
      <c r="AG353" s="206" t="s">
        <v>123</v>
      </c>
      <c r="AH353" s="206"/>
      <c r="AI353" s="206"/>
      <c r="AJ353" s="206"/>
      <c r="AK353" s="206"/>
      <c r="AL353" s="206"/>
      <c r="AM353" s="206"/>
      <c r="AN353" s="206"/>
      <c r="AO353" s="206"/>
      <c r="AP353" s="206"/>
      <c r="AQ353" s="206"/>
      <c r="AR353" s="206"/>
      <c r="AS353" s="206"/>
      <c r="AT353" s="206"/>
      <c r="AU353" s="206"/>
      <c r="AV353" s="206"/>
      <c r="AW353" s="206"/>
      <c r="AX353" s="206"/>
      <c r="AY353" s="206"/>
      <c r="AZ353" s="206"/>
      <c r="BA353" s="206"/>
      <c r="BB353" s="206"/>
      <c r="BC353" s="206"/>
      <c r="BD353" s="206"/>
      <c r="BE353" s="206"/>
      <c r="BF353" s="206"/>
      <c r="BG353" s="206"/>
      <c r="BH353" s="206"/>
    </row>
    <row r="354" spans="1:60" ht="22.5" outlineLevel="1" x14ac:dyDescent="0.2">
      <c r="A354" s="240">
        <v>277</v>
      </c>
      <c r="B354" s="241" t="s">
        <v>301</v>
      </c>
      <c r="C354" s="251" t="s">
        <v>302</v>
      </c>
      <c r="D354" s="242" t="s">
        <v>144</v>
      </c>
      <c r="E354" s="243">
        <v>36</v>
      </c>
      <c r="F354" s="244"/>
      <c r="G354" s="245">
        <f>ROUND(E354*F354,2)</f>
        <v>0</v>
      </c>
      <c r="H354" s="226"/>
      <c r="I354" s="225">
        <f>ROUND(E354*H354,2)</f>
        <v>0</v>
      </c>
      <c r="J354" s="226"/>
      <c r="K354" s="225">
        <f>ROUND(E354*J354,2)</f>
        <v>0</v>
      </c>
      <c r="L354" s="225">
        <v>21</v>
      </c>
      <c r="M354" s="225">
        <f>G354*(1+L354/100)</f>
        <v>0</v>
      </c>
      <c r="N354" s="225">
        <v>5.9999999999999995E-4</v>
      </c>
      <c r="O354" s="225">
        <f>ROUND(E354*N354,2)</f>
        <v>0.02</v>
      </c>
      <c r="P354" s="225">
        <v>0</v>
      </c>
      <c r="Q354" s="225">
        <f>ROUND(E354*P354,2)</f>
        <v>0</v>
      </c>
      <c r="R354" s="225"/>
      <c r="S354" s="225" t="s">
        <v>122</v>
      </c>
      <c r="T354" s="225" t="s">
        <v>695</v>
      </c>
      <c r="U354" s="225">
        <v>0.38100000000000001</v>
      </c>
      <c r="V354" s="225">
        <f>ROUND(E354*U354,2)</f>
        <v>13.72</v>
      </c>
      <c r="W354" s="225"/>
      <c r="X354" s="206"/>
      <c r="Y354" s="206"/>
      <c r="Z354" s="206"/>
      <c r="AA354" s="206"/>
      <c r="AB354" s="206"/>
      <c r="AC354" s="206"/>
      <c r="AD354" s="206"/>
      <c r="AE354" s="206"/>
      <c r="AF354" s="206"/>
      <c r="AG354" s="206" t="s">
        <v>123</v>
      </c>
      <c r="AH354" s="206"/>
      <c r="AI354" s="206"/>
      <c r="AJ354" s="206"/>
      <c r="AK354" s="206"/>
      <c r="AL354" s="206"/>
      <c r="AM354" s="206"/>
      <c r="AN354" s="206"/>
      <c r="AO354" s="206"/>
      <c r="AP354" s="206"/>
      <c r="AQ354" s="206"/>
      <c r="AR354" s="206"/>
      <c r="AS354" s="206"/>
      <c r="AT354" s="206"/>
      <c r="AU354" s="206"/>
      <c r="AV354" s="206"/>
      <c r="AW354" s="206"/>
      <c r="AX354" s="206"/>
      <c r="AY354" s="206"/>
      <c r="AZ354" s="206"/>
      <c r="BA354" s="206"/>
      <c r="BB354" s="206"/>
      <c r="BC354" s="206"/>
      <c r="BD354" s="206"/>
      <c r="BE354" s="206"/>
      <c r="BF354" s="206"/>
      <c r="BG354" s="206"/>
      <c r="BH354" s="206"/>
    </row>
    <row r="355" spans="1:60" outlineLevel="1" x14ac:dyDescent="0.2">
      <c r="A355" s="240">
        <v>278</v>
      </c>
      <c r="B355" s="241" t="s">
        <v>714</v>
      </c>
      <c r="C355" s="251" t="s">
        <v>715</v>
      </c>
      <c r="D355" s="242" t="s">
        <v>144</v>
      </c>
      <c r="E355" s="243">
        <v>10</v>
      </c>
      <c r="F355" s="244"/>
      <c r="G355" s="245">
        <f>ROUND(E355*F355,2)</f>
        <v>0</v>
      </c>
      <c r="H355" s="226"/>
      <c r="I355" s="225">
        <f>ROUND(E355*H355,2)</f>
        <v>0</v>
      </c>
      <c r="J355" s="226"/>
      <c r="K355" s="225">
        <f>ROUND(E355*J355,2)</f>
        <v>0</v>
      </c>
      <c r="L355" s="225">
        <v>21</v>
      </c>
      <c r="M355" s="225">
        <f>G355*(1+L355/100)</f>
        <v>0</v>
      </c>
      <c r="N355" s="225">
        <v>1.0000000000000001E-5</v>
      </c>
      <c r="O355" s="225">
        <f>ROUND(E355*N355,2)</f>
        <v>0</v>
      </c>
      <c r="P355" s="225">
        <v>4.0000000000000002E-4</v>
      </c>
      <c r="Q355" s="225">
        <f>ROUND(E355*P355,2)</f>
        <v>0</v>
      </c>
      <c r="R355" s="225"/>
      <c r="S355" s="225" t="s">
        <v>122</v>
      </c>
      <c r="T355" s="225" t="s">
        <v>122</v>
      </c>
      <c r="U355" s="225">
        <v>0.14599999999999999</v>
      </c>
      <c r="V355" s="225">
        <f>ROUND(E355*U355,2)</f>
        <v>1.46</v>
      </c>
      <c r="W355" s="225"/>
      <c r="X355" s="206"/>
      <c r="Y355" s="206"/>
      <c r="Z355" s="206"/>
      <c r="AA355" s="206"/>
      <c r="AB355" s="206"/>
      <c r="AC355" s="206"/>
      <c r="AD355" s="206"/>
      <c r="AE355" s="206"/>
      <c r="AF355" s="206"/>
      <c r="AG355" s="206" t="s">
        <v>123</v>
      </c>
      <c r="AH355" s="206"/>
      <c r="AI355" s="206"/>
      <c r="AJ355" s="206"/>
      <c r="AK355" s="206"/>
      <c r="AL355" s="206"/>
      <c r="AM355" s="206"/>
      <c r="AN355" s="206"/>
      <c r="AO355" s="206"/>
      <c r="AP355" s="206"/>
      <c r="AQ355" s="206"/>
      <c r="AR355" s="206"/>
      <c r="AS355" s="206"/>
      <c r="AT355" s="206"/>
      <c r="AU355" s="206"/>
      <c r="AV355" s="206"/>
      <c r="AW355" s="206"/>
      <c r="AX355" s="206"/>
      <c r="AY355" s="206"/>
      <c r="AZ355" s="206"/>
      <c r="BA355" s="206"/>
      <c r="BB355" s="206"/>
      <c r="BC355" s="206"/>
      <c r="BD355" s="206"/>
      <c r="BE355" s="206"/>
      <c r="BF355" s="206"/>
      <c r="BG355" s="206"/>
      <c r="BH355" s="206"/>
    </row>
    <row r="356" spans="1:60" outlineLevel="1" x14ac:dyDescent="0.2">
      <c r="A356" s="240">
        <v>279</v>
      </c>
      <c r="B356" s="241" t="s">
        <v>303</v>
      </c>
      <c r="C356" s="251" t="s">
        <v>304</v>
      </c>
      <c r="D356" s="242" t="s">
        <v>144</v>
      </c>
      <c r="E356" s="243">
        <v>28</v>
      </c>
      <c r="F356" s="244"/>
      <c r="G356" s="245">
        <f>ROUND(E356*F356,2)</f>
        <v>0</v>
      </c>
      <c r="H356" s="226"/>
      <c r="I356" s="225">
        <f>ROUND(E356*H356,2)</f>
        <v>0</v>
      </c>
      <c r="J356" s="226"/>
      <c r="K356" s="225">
        <f>ROUND(E356*J356,2)</f>
        <v>0</v>
      </c>
      <c r="L356" s="225">
        <v>21</v>
      </c>
      <c r="M356" s="225">
        <f>G356*(1+L356/100)</f>
        <v>0</v>
      </c>
      <c r="N356" s="225">
        <v>2.97E-3</v>
      </c>
      <c r="O356" s="225">
        <f>ROUND(E356*N356,2)</f>
        <v>0.08</v>
      </c>
      <c r="P356" s="225">
        <v>0</v>
      </c>
      <c r="Q356" s="225">
        <f>ROUND(E356*P356,2)</f>
        <v>0</v>
      </c>
      <c r="R356" s="225"/>
      <c r="S356" s="225" t="s">
        <v>122</v>
      </c>
      <c r="T356" s="225" t="s">
        <v>122</v>
      </c>
      <c r="U356" s="225">
        <v>0.433</v>
      </c>
      <c r="V356" s="225">
        <f>ROUND(E356*U356,2)</f>
        <v>12.12</v>
      </c>
      <c r="W356" s="225"/>
      <c r="X356" s="206"/>
      <c r="Y356" s="206"/>
      <c r="Z356" s="206"/>
      <c r="AA356" s="206"/>
      <c r="AB356" s="206"/>
      <c r="AC356" s="206"/>
      <c r="AD356" s="206"/>
      <c r="AE356" s="206"/>
      <c r="AF356" s="206"/>
      <c r="AG356" s="206" t="s">
        <v>123</v>
      </c>
      <c r="AH356" s="206"/>
      <c r="AI356" s="206"/>
      <c r="AJ356" s="206"/>
      <c r="AK356" s="206"/>
      <c r="AL356" s="206"/>
      <c r="AM356" s="206"/>
      <c r="AN356" s="206"/>
      <c r="AO356" s="206"/>
      <c r="AP356" s="206"/>
      <c r="AQ356" s="206"/>
      <c r="AR356" s="206"/>
      <c r="AS356" s="206"/>
      <c r="AT356" s="206"/>
      <c r="AU356" s="206"/>
      <c r="AV356" s="206"/>
      <c r="AW356" s="206"/>
      <c r="AX356" s="206"/>
      <c r="AY356" s="206"/>
      <c r="AZ356" s="206"/>
      <c r="BA356" s="206"/>
      <c r="BB356" s="206"/>
      <c r="BC356" s="206"/>
      <c r="BD356" s="206"/>
      <c r="BE356" s="206"/>
      <c r="BF356" s="206"/>
      <c r="BG356" s="206"/>
      <c r="BH356" s="206"/>
    </row>
    <row r="357" spans="1:60" outlineLevel="1" x14ac:dyDescent="0.2">
      <c r="A357" s="240">
        <v>280</v>
      </c>
      <c r="B357" s="241" t="s">
        <v>716</v>
      </c>
      <c r="C357" s="251" t="s">
        <v>717</v>
      </c>
      <c r="D357" s="242" t="s">
        <v>144</v>
      </c>
      <c r="E357" s="243">
        <v>9</v>
      </c>
      <c r="F357" s="244"/>
      <c r="G357" s="245">
        <f>ROUND(E357*F357,2)</f>
        <v>0</v>
      </c>
      <c r="H357" s="226"/>
      <c r="I357" s="225">
        <f>ROUND(E357*H357,2)</f>
        <v>0</v>
      </c>
      <c r="J357" s="226"/>
      <c r="K357" s="225">
        <f>ROUND(E357*J357,2)</f>
        <v>0</v>
      </c>
      <c r="L357" s="225">
        <v>21</v>
      </c>
      <c r="M357" s="225">
        <f>G357*(1+L357/100)</f>
        <v>0</v>
      </c>
      <c r="N357" s="225">
        <v>0</v>
      </c>
      <c r="O357" s="225">
        <f>ROUND(E357*N357,2)</f>
        <v>0</v>
      </c>
      <c r="P357" s="225">
        <v>1.91E-3</v>
      </c>
      <c r="Q357" s="225">
        <f>ROUND(E357*P357,2)</f>
        <v>0.02</v>
      </c>
      <c r="R357" s="225"/>
      <c r="S357" s="225" t="s">
        <v>122</v>
      </c>
      <c r="T357" s="225" t="s">
        <v>122</v>
      </c>
      <c r="U357" s="225">
        <v>2.1000000000000001E-2</v>
      </c>
      <c r="V357" s="225">
        <f>ROUND(E357*U357,2)</f>
        <v>0.19</v>
      </c>
      <c r="W357" s="225"/>
      <c r="X357" s="206"/>
      <c r="Y357" s="206"/>
      <c r="Z357" s="206"/>
      <c r="AA357" s="206"/>
      <c r="AB357" s="206"/>
      <c r="AC357" s="206"/>
      <c r="AD357" s="206"/>
      <c r="AE357" s="206"/>
      <c r="AF357" s="206"/>
      <c r="AG357" s="206" t="s">
        <v>123</v>
      </c>
      <c r="AH357" s="206"/>
      <c r="AI357" s="206"/>
      <c r="AJ357" s="206"/>
      <c r="AK357" s="206"/>
      <c r="AL357" s="206"/>
      <c r="AM357" s="206"/>
      <c r="AN357" s="206"/>
      <c r="AO357" s="206"/>
      <c r="AP357" s="206"/>
      <c r="AQ357" s="206"/>
      <c r="AR357" s="206"/>
      <c r="AS357" s="206"/>
      <c r="AT357" s="206"/>
      <c r="AU357" s="206"/>
      <c r="AV357" s="206"/>
      <c r="AW357" s="206"/>
      <c r="AX357" s="206"/>
      <c r="AY357" s="206"/>
      <c r="AZ357" s="206"/>
      <c r="BA357" s="206"/>
      <c r="BB357" s="206"/>
      <c r="BC357" s="206"/>
      <c r="BD357" s="206"/>
      <c r="BE357" s="206"/>
      <c r="BF357" s="206"/>
      <c r="BG357" s="206"/>
      <c r="BH357" s="206"/>
    </row>
    <row r="358" spans="1:60" outlineLevel="1" x14ac:dyDescent="0.2">
      <c r="A358" s="240">
        <v>281</v>
      </c>
      <c r="B358" s="241" t="s">
        <v>718</v>
      </c>
      <c r="C358" s="251" t="s">
        <v>719</v>
      </c>
      <c r="D358" s="242" t="s">
        <v>144</v>
      </c>
      <c r="E358" s="243">
        <v>36</v>
      </c>
      <c r="F358" s="244"/>
      <c r="G358" s="245">
        <f>ROUND(E358*F358,2)</f>
        <v>0</v>
      </c>
      <c r="H358" s="226"/>
      <c r="I358" s="225">
        <f>ROUND(E358*H358,2)</f>
        <v>0</v>
      </c>
      <c r="J358" s="226"/>
      <c r="K358" s="225">
        <f>ROUND(E358*J358,2)</f>
        <v>0</v>
      </c>
      <c r="L358" s="225">
        <v>21</v>
      </c>
      <c r="M358" s="225">
        <f>G358*(1+L358/100)</f>
        <v>0</v>
      </c>
      <c r="N358" s="225">
        <v>5.1000000000000004E-4</v>
      </c>
      <c r="O358" s="225">
        <f>ROUND(E358*N358,2)</f>
        <v>0.02</v>
      </c>
      <c r="P358" s="225">
        <v>0</v>
      </c>
      <c r="Q358" s="225">
        <f>ROUND(E358*P358,2)</f>
        <v>0</v>
      </c>
      <c r="R358" s="225"/>
      <c r="S358" s="225" t="s">
        <v>122</v>
      </c>
      <c r="T358" s="225" t="s">
        <v>122</v>
      </c>
      <c r="U358" s="225">
        <v>0.251</v>
      </c>
      <c r="V358" s="225">
        <f>ROUND(E358*U358,2)</f>
        <v>9.0399999999999991</v>
      </c>
      <c r="W358" s="225"/>
      <c r="X358" s="206"/>
      <c r="Y358" s="206"/>
      <c r="Z358" s="206"/>
      <c r="AA358" s="206"/>
      <c r="AB358" s="206"/>
      <c r="AC358" s="206"/>
      <c r="AD358" s="206"/>
      <c r="AE358" s="206"/>
      <c r="AF358" s="206"/>
      <c r="AG358" s="206" t="s">
        <v>123</v>
      </c>
      <c r="AH358" s="206"/>
      <c r="AI358" s="206"/>
      <c r="AJ358" s="206"/>
      <c r="AK358" s="206"/>
      <c r="AL358" s="206"/>
      <c r="AM358" s="206"/>
      <c r="AN358" s="206"/>
      <c r="AO358" s="206"/>
      <c r="AP358" s="206"/>
      <c r="AQ358" s="206"/>
      <c r="AR358" s="206"/>
      <c r="AS358" s="206"/>
      <c r="AT358" s="206"/>
      <c r="AU358" s="206"/>
      <c r="AV358" s="206"/>
      <c r="AW358" s="206"/>
      <c r="AX358" s="206"/>
      <c r="AY358" s="206"/>
      <c r="AZ358" s="206"/>
      <c r="BA358" s="206"/>
      <c r="BB358" s="206"/>
      <c r="BC358" s="206"/>
      <c r="BD358" s="206"/>
      <c r="BE358" s="206"/>
      <c r="BF358" s="206"/>
      <c r="BG358" s="206"/>
      <c r="BH358" s="206"/>
    </row>
    <row r="359" spans="1:60" outlineLevel="1" x14ac:dyDescent="0.2">
      <c r="A359" s="240">
        <v>282</v>
      </c>
      <c r="B359" s="241" t="s">
        <v>720</v>
      </c>
      <c r="C359" s="251" t="s">
        <v>721</v>
      </c>
      <c r="D359" s="242" t="s">
        <v>130</v>
      </c>
      <c r="E359" s="243">
        <v>2.4504999999999999</v>
      </c>
      <c r="F359" s="244"/>
      <c r="G359" s="245">
        <f>ROUND(E359*F359,2)</f>
        <v>0</v>
      </c>
      <c r="H359" s="226"/>
      <c r="I359" s="225">
        <f>ROUND(E359*H359,2)</f>
        <v>0</v>
      </c>
      <c r="J359" s="226"/>
      <c r="K359" s="225">
        <f>ROUND(E359*J359,2)</f>
        <v>0</v>
      </c>
      <c r="L359" s="225">
        <v>21</v>
      </c>
      <c r="M359" s="225">
        <f>G359*(1+L359/100)</f>
        <v>0</v>
      </c>
      <c r="N359" s="225">
        <v>0</v>
      </c>
      <c r="O359" s="225">
        <f>ROUND(E359*N359,2)</f>
        <v>0</v>
      </c>
      <c r="P359" s="225">
        <v>0</v>
      </c>
      <c r="Q359" s="225">
        <f>ROUND(E359*P359,2)</f>
        <v>0</v>
      </c>
      <c r="R359" s="225"/>
      <c r="S359" s="225" t="s">
        <v>122</v>
      </c>
      <c r="T359" s="225" t="s">
        <v>122</v>
      </c>
      <c r="U359" s="225">
        <v>2.5750000000000002</v>
      </c>
      <c r="V359" s="225">
        <f>ROUND(E359*U359,2)</f>
        <v>6.31</v>
      </c>
      <c r="W359" s="225"/>
      <c r="X359" s="206"/>
      <c r="Y359" s="206"/>
      <c r="Z359" s="206"/>
      <c r="AA359" s="206"/>
      <c r="AB359" s="206"/>
      <c r="AC359" s="206"/>
      <c r="AD359" s="206"/>
      <c r="AE359" s="206"/>
      <c r="AF359" s="206"/>
      <c r="AG359" s="206" t="s">
        <v>123</v>
      </c>
      <c r="AH359" s="206"/>
      <c r="AI359" s="206"/>
      <c r="AJ359" s="206"/>
      <c r="AK359" s="206"/>
      <c r="AL359" s="206"/>
      <c r="AM359" s="206"/>
      <c r="AN359" s="206"/>
      <c r="AO359" s="206"/>
      <c r="AP359" s="206"/>
      <c r="AQ359" s="206"/>
      <c r="AR359" s="206"/>
      <c r="AS359" s="206"/>
      <c r="AT359" s="206"/>
      <c r="AU359" s="206"/>
      <c r="AV359" s="206"/>
      <c r="AW359" s="206"/>
      <c r="AX359" s="206"/>
      <c r="AY359" s="206"/>
      <c r="AZ359" s="206"/>
      <c r="BA359" s="206"/>
      <c r="BB359" s="206"/>
      <c r="BC359" s="206"/>
      <c r="BD359" s="206"/>
      <c r="BE359" s="206"/>
      <c r="BF359" s="206"/>
      <c r="BG359" s="206"/>
      <c r="BH359" s="206"/>
    </row>
    <row r="360" spans="1:60" ht="22.5" outlineLevel="1" x14ac:dyDescent="0.2">
      <c r="A360" s="240">
        <v>283</v>
      </c>
      <c r="B360" s="241" t="s">
        <v>722</v>
      </c>
      <c r="C360" s="251" t="s">
        <v>723</v>
      </c>
      <c r="D360" s="242" t="s">
        <v>397</v>
      </c>
      <c r="E360" s="243">
        <v>2</v>
      </c>
      <c r="F360" s="244"/>
      <c r="G360" s="245">
        <f>ROUND(E360*F360,2)</f>
        <v>0</v>
      </c>
      <c r="H360" s="226"/>
      <c r="I360" s="225">
        <f>ROUND(E360*H360,2)</f>
        <v>0</v>
      </c>
      <c r="J360" s="226"/>
      <c r="K360" s="225">
        <f>ROUND(E360*J360,2)</f>
        <v>0</v>
      </c>
      <c r="L360" s="225">
        <v>21</v>
      </c>
      <c r="M360" s="225">
        <f>G360*(1+L360/100)</f>
        <v>0</v>
      </c>
      <c r="N360" s="225">
        <v>2.529E-2</v>
      </c>
      <c r="O360" s="225">
        <f>ROUND(E360*N360,2)</f>
        <v>0.05</v>
      </c>
      <c r="P360" s="225">
        <v>0</v>
      </c>
      <c r="Q360" s="225">
        <f>ROUND(E360*P360,2)</f>
        <v>0</v>
      </c>
      <c r="R360" s="225"/>
      <c r="S360" s="225" t="s">
        <v>110</v>
      </c>
      <c r="T360" s="225" t="s">
        <v>111</v>
      </c>
      <c r="U360" s="225">
        <v>0.93600000000000005</v>
      </c>
      <c r="V360" s="225">
        <f>ROUND(E360*U360,2)</f>
        <v>1.87</v>
      </c>
      <c r="W360" s="225"/>
      <c r="X360" s="206"/>
      <c r="Y360" s="206"/>
      <c r="Z360" s="206"/>
      <c r="AA360" s="206"/>
      <c r="AB360" s="206"/>
      <c r="AC360" s="206"/>
      <c r="AD360" s="206"/>
      <c r="AE360" s="206"/>
      <c r="AF360" s="206"/>
      <c r="AG360" s="206" t="s">
        <v>123</v>
      </c>
      <c r="AH360" s="206"/>
      <c r="AI360" s="206"/>
      <c r="AJ360" s="206"/>
      <c r="AK360" s="206"/>
      <c r="AL360" s="206"/>
      <c r="AM360" s="206"/>
      <c r="AN360" s="206"/>
      <c r="AO360" s="206"/>
      <c r="AP360" s="206"/>
      <c r="AQ360" s="206"/>
      <c r="AR360" s="206"/>
      <c r="AS360" s="206"/>
      <c r="AT360" s="206"/>
      <c r="AU360" s="206"/>
      <c r="AV360" s="206"/>
      <c r="AW360" s="206"/>
      <c r="AX360" s="206"/>
      <c r="AY360" s="206"/>
      <c r="AZ360" s="206"/>
      <c r="BA360" s="206"/>
      <c r="BB360" s="206"/>
      <c r="BC360" s="206"/>
      <c r="BD360" s="206"/>
      <c r="BE360" s="206"/>
      <c r="BF360" s="206"/>
      <c r="BG360" s="206"/>
      <c r="BH360" s="206"/>
    </row>
    <row r="361" spans="1:60" outlineLevel="1" x14ac:dyDescent="0.2">
      <c r="A361" s="240">
        <v>284</v>
      </c>
      <c r="B361" s="241" t="s">
        <v>724</v>
      </c>
      <c r="C361" s="251" t="s">
        <v>725</v>
      </c>
      <c r="D361" s="242" t="s">
        <v>144</v>
      </c>
      <c r="E361" s="243">
        <v>2</v>
      </c>
      <c r="F361" s="244"/>
      <c r="G361" s="245">
        <f>ROUND(E361*F361,2)</f>
        <v>0</v>
      </c>
      <c r="H361" s="226"/>
      <c r="I361" s="225">
        <f>ROUND(E361*H361,2)</f>
        <v>0</v>
      </c>
      <c r="J361" s="226"/>
      <c r="K361" s="225">
        <f>ROUND(E361*J361,2)</f>
        <v>0</v>
      </c>
      <c r="L361" s="225">
        <v>21</v>
      </c>
      <c r="M361" s="225">
        <f>G361*(1+L361/100)</f>
        <v>0</v>
      </c>
      <c r="N361" s="225">
        <v>2.8E-3</v>
      </c>
      <c r="O361" s="225">
        <f>ROUND(E361*N361,2)</f>
        <v>0.01</v>
      </c>
      <c r="P361" s="225">
        <v>0</v>
      </c>
      <c r="Q361" s="225">
        <f>ROUND(E361*P361,2)</f>
        <v>0</v>
      </c>
      <c r="R361" s="225"/>
      <c r="S361" s="225" t="s">
        <v>110</v>
      </c>
      <c r="T361" s="225" t="s">
        <v>111</v>
      </c>
      <c r="U361" s="225">
        <v>0.42399999999999999</v>
      </c>
      <c r="V361" s="225">
        <f>ROUND(E361*U361,2)</f>
        <v>0.85</v>
      </c>
      <c r="W361" s="225"/>
      <c r="X361" s="206"/>
      <c r="Y361" s="206"/>
      <c r="Z361" s="206"/>
      <c r="AA361" s="206"/>
      <c r="AB361" s="206"/>
      <c r="AC361" s="206"/>
      <c r="AD361" s="206"/>
      <c r="AE361" s="206"/>
      <c r="AF361" s="206"/>
      <c r="AG361" s="206" t="s">
        <v>123</v>
      </c>
      <c r="AH361" s="206"/>
      <c r="AI361" s="206"/>
      <c r="AJ361" s="206"/>
      <c r="AK361" s="206"/>
      <c r="AL361" s="206"/>
      <c r="AM361" s="206"/>
      <c r="AN361" s="206"/>
      <c r="AO361" s="206"/>
      <c r="AP361" s="206"/>
      <c r="AQ361" s="206"/>
      <c r="AR361" s="206"/>
      <c r="AS361" s="206"/>
      <c r="AT361" s="206"/>
      <c r="AU361" s="206"/>
      <c r="AV361" s="206"/>
      <c r="AW361" s="206"/>
      <c r="AX361" s="206"/>
      <c r="AY361" s="206"/>
      <c r="AZ361" s="206"/>
      <c r="BA361" s="206"/>
      <c r="BB361" s="206"/>
      <c r="BC361" s="206"/>
      <c r="BD361" s="206"/>
      <c r="BE361" s="206"/>
      <c r="BF361" s="206"/>
      <c r="BG361" s="206"/>
      <c r="BH361" s="206"/>
    </row>
    <row r="362" spans="1:60" outlineLevel="1" x14ac:dyDescent="0.2">
      <c r="A362" s="240">
        <v>285</v>
      </c>
      <c r="B362" s="241" t="s">
        <v>726</v>
      </c>
      <c r="C362" s="251" t="s">
        <v>727</v>
      </c>
      <c r="D362" s="242" t="s">
        <v>144</v>
      </c>
      <c r="E362" s="243">
        <v>2</v>
      </c>
      <c r="F362" s="244"/>
      <c r="G362" s="245">
        <f>ROUND(E362*F362,2)</f>
        <v>0</v>
      </c>
      <c r="H362" s="226"/>
      <c r="I362" s="225">
        <f>ROUND(E362*H362,2)</f>
        <v>0</v>
      </c>
      <c r="J362" s="226"/>
      <c r="K362" s="225">
        <f>ROUND(E362*J362,2)</f>
        <v>0</v>
      </c>
      <c r="L362" s="225">
        <v>21</v>
      </c>
      <c r="M362" s="225">
        <f>G362*(1+L362/100)</f>
        <v>0</v>
      </c>
      <c r="N362" s="225">
        <v>2.8E-3</v>
      </c>
      <c r="O362" s="225">
        <f>ROUND(E362*N362,2)</f>
        <v>0.01</v>
      </c>
      <c r="P362" s="225">
        <v>0</v>
      </c>
      <c r="Q362" s="225">
        <f>ROUND(E362*P362,2)</f>
        <v>0</v>
      </c>
      <c r="R362" s="225"/>
      <c r="S362" s="225" t="s">
        <v>110</v>
      </c>
      <c r="T362" s="225" t="s">
        <v>111</v>
      </c>
      <c r="U362" s="225">
        <v>0.42399999999999999</v>
      </c>
      <c r="V362" s="225">
        <f>ROUND(E362*U362,2)</f>
        <v>0.85</v>
      </c>
      <c r="W362" s="225"/>
      <c r="X362" s="206"/>
      <c r="Y362" s="206"/>
      <c r="Z362" s="206"/>
      <c r="AA362" s="206"/>
      <c r="AB362" s="206"/>
      <c r="AC362" s="206"/>
      <c r="AD362" s="206"/>
      <c r="AE362" s="206"/>
      <c r="AF362" s="206"/>
      <c r="AG362" s="206" t="s">
        <v>123</v>
      </c>
      <c r="AH362" s="206"/>
      <c r="AI362" s="206"/>
      <c r="AJ362" s="206"/>
      <c r="AK362" s="206"/>
      <c r="AL362" s="206"/>
      <c r="AM362" s="206"/>
      <c r="AN362" s="206"/>
      <c r="AO362" s="206"/>
      <c r="AP362" s="206"/>
      <c r="AQ362" s="206"/>
      <c r="AR362" s="206"/>
      <c r="AS362" s="206"/>
      <c r="AT362" s="206"/>
      <c r="AU362" s="206"/>
      <c r="AV362" s="206"/>
      <c r="AW362" s="206"/>
      <c r="AX362" s="206"/>
      <c r="AY362" s="206"/>
      <c r="AZ362" s="206"/>
      <c r="BA362" s="206"/>
      <c r="BB362" s="206"/>
      <c r="BC362" s="206"/>
      <c r="BD362" s="206"/>
      <c r="BE362" s="206"/>
      <c r="BF362" s="206"/>
      <c r="BG362" s="206"/>
      <c r="BH362" s="206"/>
    </row>
    <row r="363" spans="1:60" ht="22.5" outlineLevel="1" x14ac:dyDescent="0.2">
      <c r="A363" s="240">
        <v>286</v>
      </c>
      <c r="B363" s="241" t="s">
        <v>728</v>
      </c>
      <c r="C363" s="251" t="s">
        <v>729</v>
      </c>
      <c r="D363" s="242" t="s">
        <v>144</v>
      </c>
      <c r="E363" s="243">
        <v>1</v>
      </c>
      <c r="F363" s="244"/>
      <c r="G363" s="245">
        <f>ROUND(E363*F363,2)</f>
        <v>0</v>
      </c>
      <c r="H363" s="226"/>
      <c r="I363" s="225">
        <f>ROUND(E363*H363,2)</f>
        <v>0</v>
      </c>
      <c r="J363" s="226"/>
      <c r="K363" s="225">
        <f>ROUND(E363*J363,2)</f>
        <v>0</v>
      </c>
      <c r="L363" s="225">
        <v>21</v>
      </c>
      <c r="M363" s="225">
        <f>G363*(1+L363/100)</f>
        <v>0</v>
      </c>
      <c r="N363" s="225">
        <v>0</v>
      </c>
      <c r="O363" s="225">
        <f>ROUND(E363*N363,2)</f>
        <v>0</v>
      </c>
      <c r="P363" s="225">
        <v>0</v>
      </c>
      <c r="Q363" s="225">
        <f>ROUND(E363*P363,2)</f>
        <v>0</v>
      </c>
      <c r="R363" s="225"/>
      <c r="S363" s="225" t="s">
        <v>110</v>
      </c>
      <c r="T363" s="225" t="s">
        <v>111</v>
      </c>
      <c r="U363" s="225">
        <v>0</v>
      </c>
      <c r="V363" s="225">
        <f>ROUND(E363*U363,2)</f>
        <v>0</v>
      </c>
      <c r="W363" s="225"/>
      <c r="X363" s="206"/>
      <c r="Y363" s="206"/>
      <c r="Z363" s="206"/>
      <c r="AA363" s="206"/>
      <c r="AB363" s="206"/>
      <c r="AC363" s="206"/>
      <c r="AD363" s="206"/>
      <c r="AE363" s="206"/>
      <c r="AF363" s="206"/>
      <c r="AG363" s="206" t="s">
        <v>146</v>
      </c>
      <c r="AH363" s="206"/>
      <c r="AI363" s="206"/>
      <c r="AJ363" s="206"/>
      <c r="AK363" s="206"/>
      <c r="AL363" s="206"/>
      <c r="AM363" s="206"/>
      <c r="AN363" s="206"/>
      <c r="AO363" s="206"/>
      <c r="AP363" s="206"/>
      <c r="AQ363" s="206"/>
      <c r="AR363" s="206"/>
      <c r="AS363" s="206"/>
      <c r="AT363" s="206"/>
      <c r="AU363" s="206"/>
      <c r="AV363" s="206"/>
      <c r="AW363" s="206"/>
      <c r="AX363" s="206"/>
      <c r="AY363" s="206"/>
      <c r="AZ363" s="206"/>
      <c r="BA363" s="206"/>
      <c r="BB363" s="206"/>
      <c r="BC363" s="206"/>
      <c r="BD363" s="206"/>
      <c r="BE363" s="206"/>
      <c r="BF363" s="206"/>
      <c r="BG363" s="206"/>
      <c r="BH363" s="206"/>
    </row>
    <row r="364" spans="1:60" outlineLevel="1" x14ac:dyDescent="0.2">
      <c r="A364" s="240">
        <v>287</v>
      </c>
      <c r="B364" s="241" t="s">
        <v>730</v>
      </c>
      <c r="C364" s="251" t="s">
        <v>731</v>
      </c>
      <c r="D364" s="242" t="s">
        <v>144</v>
      </c>
      <c r="E364" s="243">
        <v>8</v>
      </c>
      <c r="F364" s="244"/>
      <c r="G364" s="245">
        <f>ROUND(E364*F364,2)</f>
        <v>0</v>
      </c>
      <c r="H364" s="226"/>
      <c r="I364" s="225">
        <f>ROUND(E364*H364,2)</f>
        <v>0</v>
      </c>
      <c r="J364" s="226"/>
      <c r="K364" s="225">
        <f>ROUND(E364*J364,2)</f>
        <v>0</v>
      </c>
      <c r="L364" s="225">
        <v>21</v>
      </c>
      <c r="M364" s="225">
        <f>G364*(1+L364/100)</f>
        <v>0</v>
      </c>
      <c r="N364" s="225">
        <v>3.0999999999999999E-3</v>
      </c>
      <c r="O364" s="225">
        <f>ROUND(E364*N364,2)</f>
        <v>0.02</v>
      </c>
      <c r="P364" s="225">
        <v>0</v>
      </c>
      <c r="Q364" s="225">
        <f>ROUND(E364*P364,2)</f>
        <v>0</v>
      </c>
      <c r="R364" s="225" t="s">
        <v>145</v>
      </c>
      <c r="S364" s="225" t="s">
        <v>122</v>
      </c>
      <c r="T364" s="225" t="s">
        <v>122</v>
      </c>
      <c r="U364" s="225">
        <v>0</v>
      </c>
      <c r="V364" s="225">
        <f>ROUND(E364*U364,2)</f>
        <v>0</v>
      </c>
      <c r="W364" s="225"/>
      <c r="X364" s="206"/>
      <c r="Y364" s="206"/>
      <c r="Z364" s="206"/>
      <c r="AA364" s="206"/>
      <c r="AB364" s="206"/>
      <c r="AC364" s="206"/>
      <c r="AD364" s="206"/>
      <c r="AE364" s="206"/>
      <c r="AF364" s="206"/>
      <c r="AG364" s="206" t="s">
        <v>146</v>
      </c>
      <c r="AH364" s="206"/>
      <c r="AI364" s="206"/>
      <c r="AJ364" s="206"/>
      <c r="AK364" s="206"/>
      <c r="AL364" s="206"/>
      <c r="AM364" s="206"/>
      <c r="AN364" s="206"/>
      <c r="AO364" s="206"/>
      <c r="AP364" s="206"/>
      <c r="AQ364" s="206"/>
      <c r="AR364" s="206"/>
      <c r="AS364" s="206"/>
      <c r="AT364" s="206"/>
      <c r="AU364" s="206"/>
      <c r="AV364" s="206"/>
      <c r="AW364" s="206"/>
      <c r="AX364" s="206"/>
      <c r="AY364" s="206"/>
      <c r="AZ364" s="206"/>
      <c r="BA364" s="206"/>
      <c r="BB364" s="206"/>
      <c r="BC364" s="206"/>
      <c r="BD364" s="206"/>
      <c r="BE364" s="206"/>
      <c r="BF364" s="206"/>
      <c r="BG364" s="206"/>
      <c r="BH364" s="206"/>
    </row>
    <row r="365" spans="1:60" outlineLevel="1" x14ac:dyDescent="0.2">
      <c r="A365" s="240">
        <v>288</v>
      </c>
      <c r="B365" s="241" t="s">
        <v>732</v>
      </c>
      <c r="C365" s="251" t="s">
        <v>733</v>
      </c>
      <c r="D365" s="242" t="s">
        <v>144</v>
      </c>
      <c r="E365" s="243">
        <v>4</v>
      </c>
      <c r="F365" s="244"/>
      <c r="G365" s="245">
        <f>ROUND(E365*F365,2)</f>
        <v>0</v>
      </c>
      <c r="H365" s="226"/>
      <c r="I365" s="225">
        <f>ROUND(E365*H365,2)</f>
        <v>0</v>
      </c>
      <c r="J365" s="226"/>
      <c r="K365" s="225">
        <f>ROUND(E365*J365,2)</f>
        <v>0</v>
      </c>
      <c r="L365" s="225">
        <v>21</v>
      </c>
      <c r="M365" s="225">
        <f>G365*(1+L365/100)</f>
        <v>0</v>
      </c>
      <c r="N365" s="225">
        <v>4.7499999999999999E-3</v>
      </c>
      <c r="O365" s="225">
        <f>ROUND(E365*N365,2)</f>
        <v>0.02</v>
      </c>
      <c r="P365" s="225">
        <v>0</v>
      </c>
      <c r="Q365" s="225">
        <f>ROUND(E365*P365,2)</f>
        <v>0</v>
      </c>
      <c r="R365" s="225" t="s">
        <v>145</v>
      </c>
      <c r="S365" s="225" t="s">
        <v>122</v>
      </c>
      <c r="T365" s="225" t="s">
        <v>122</v>
      </c>
      <c r="U365" s="225">
        <v>0</v>
      </c>
      <c r="V365" s="225">
        <f>ROUND(E365*U365,2)</f>
        <v>0</v>
      </c>
      <c r="W365" s="225"/>
      <c r="X365" s="206"/>
      <c r="Y365" s="206"/>
      <c r="Z365" s="206"/>
      <c r="AA365" s="206"/>
      <c r="AB365" s="206"/>
      <c r="AC365" s="206"/>
      <c r="AD365" s="206"/>
      <c r="AE365" s="206"/>
      <c r="AF365" s="206"/>
      <c r="AG365" s="206" t="s">
        <v>146</v>
      </c>
      <c r="AH365" s="206"/>
      <c r="AI365" s="206"/>
      <c r="AJ365" s="206"/>
      <c r="AK365" s="206"/>
      <c r="AL365" s="206"/>
      <c r="AM365" s="206"/>
      <c r="AN365" s="206"/>
      <c r="AO365" s="206"/>
      <c r="AP365" s="206"/>
      <c r="AQ365" s="206"/>
      <c r="AR365" s="206"/>
      <c r="AS365" s="206"/>
      <c r="AT365" s="206"/>
      <c r="AU365" s="206"/>
      <c r="AV365" s="206"/>
      <c r="AW365" s="206"/>
      <c r="AX365" s="206"/>
      <c r="AY365" s="206"/>
      <c r="AZ365" s="206"/>
      <c r="BA365" s="206"/>
      <c r="BB365" s="206"/>
      <c r="BC365" s="206"/>
      <c r="BD365" s="206"/>
      <c r="BE365" s="206"/>
      <c r="BF365" s="206"/>
      <c r="BG365" s="206"/>
      <c r="BH365" s="206"/>
    </row>
    <row r="366" spans="1:60" outlineLevel="1" x14ac:dyDescent="0.2">
      <c r="A366" s="240">
        <v>289</v>
      </c>
      <c r="B366" s="241" t="s">
        <v>734</v>
      </c>
      <c r="C366" s="251" t="s">
        <v>735</v>
      </c>
      <c r="D366" s="242" t="s">
        <v>144</v>
      </c>
      <c r="E366" s="243">
        <v>2</v>
      </c>
      <c r="F366" s="244"/>
      <c r="G366" s="245">
        <f>ROUND(E366*F366,2)</f>
        <v>0</v>
      </c>
      <c r="H366" s="226"/>
      <c r="I366" s="225">
        <f>ROUND(E366*H366,2)</f>
        <v>0</v>
      </c>
      <c r="J366" s="226"/>
      <c r="K366" s="225">
        <f>ROUND(E366*J366,2)</f>
        <v>0</v>
      </c>
      <c r="L366" s="225">
        <v>21</v>
      </c>
      <c r="M366" s="225">
        <f>G366*(1+L366/100)</f>
        <v>0</v>
      </c>
      <c r="N366" s="225">
        <v>6.3499999999999997E-3</v>
      </c>
      <c r="O366" s="225">
        <f>ROUND(E366*N366,2)</f>
        <v>0.01</v>
      </c>
      <c r="P366" s="225">
        <v>0</v>
      </c>
      <c r="Q366" s="225">
        <f>ROUND(E366*P366,2)</f>
        <v>0</v>
      </c>
      <c r="R366" s="225" t="s">
        <v>145</v>
      </c>
      <c r="S366" s="225" t="s">
        <v>122</v>
      </c>
      <c r="T366" s="225" t="s">
        <v>122</v>
      </c>
      <c r="U366" s="225">
        <v>0</v>
      </c>
      <c r="V366" s="225">
        <f>ROUND(E366*U366,2)</f>
        <v>0</v>
      </c>
      <c r="W366" s="225"/>
      <c r="X366" s="206"/>
      <c r="Y366" s="206"/>
      <c r="Z366" s="206"/>
      <c r="AA366" s="206"/>
      <c r="AB366" s="206"/>
      <c r="AC366" s="206"/>
      <c r="AD366" s="206"/>
      <c r="AE366" s="206"/>
      <c r="AF366" s="206"/>
      <c r="AG366" s="206" t="s">
        <v>146</v>
      </c>
      <c r="AH366" s="206"/>
      <c r="AI366" s="206"/>
      <c r="AJ366" s="206"/>
      <c r="AK366" s="206"/>
      <c r="AL366" s="206"/>
      <c r="AM366" s="206"/>
      <c r="AN366" s="206"/>
      <c r="AO366" s="206"/>
      <c r="AP366" s="206"/>
      <c r="AQ366" s="206"/>
      <c r="AR366" s="206"/>
      <c r="AS366" s="206"/>
      <c r="AT366" s="206"/>
      <c r="AU366" s="206"/>
      <c r="AV366" s="206"/>
      <c r="AW366" s="206"/>
      <c r="AX366" s="206"/>
      <c r="AY366" s="206"/>
      <c r="AZ366" s="206"/>
      <c r="BA366" s="206"/>
      <c r="BB366" s="206"/>
      <c r="BC366" s="206"/>
      <c r="BD366" s="206"/>
      <c r="BE366" s="206"/>
      <c r="BF366" s="206"/>
      <c r="BG366" s="206"/>
      <c r="BH366" s="206"/>
    </row>
    <row r="367" spans="1:60" outlineLevel="1" x14ac:dyDescent="0.2">
      <c r="A367" s="240">
        <v>290</v>
      </c>
      <c r="B367" s="241" t="s">
        <v>736</v>
      </c>
      <c r="C367" s="251" t="s">
        <v>737</v>
      </c>
      <c r="D367" s="242" t="s">
        <v>144</v>
      </c>
      <c r="E367" s="243">
        <v>3</v>
      </c>
      <c r="F367" s="244"/>
      <c r="G367" s="245">
        <f>ROUND(E367*F367,2)</f>
        <v>0</v>
      </c>
      <c r="H367" s="226"/>
      <c r="I367" s="225">
        <f>ROUND(E367*H367,2)</f>
        <v>0</v>
      </c>
      <c r="J367" s="226"/>
      <c r="K367" s="225">
        <f>ROUND(E367*J367,2)</f>
        <v>0</v>
      </c>
      <c r="L367" s="225">
        <v>21</v>
      </c>
      <c r="M367" s="225">
        <f>G367*(1+L367/100)</f>
        <v>0</v>
      </c>
      <c r="N367" s="225">
        <v>8.5000000000000006E-3</v>
      </c>
      <c r="O367" s="225">
        <f>ROUND(E367*N367,2)</f>
        <v>0.03</v>
      </c>
      <c r="P367" s="225">
        <v>0</v>
      </c>
      <c r="Q367" s="225">
        <f>ROUND(E367*P367,2)</f>
        <v>0</v>
      </c>
      <c r="R367" s="225" t="s">
        <v>145</v>
      </c>
      <c r="S367" s="225" t="s">
        <v>122</v>
      </c>
      <c r="T367" s="225" t="s">
        <v>122</v>
      </c>
      <c r="U367" s="225">
        <v>0</v>
      </c>
      <c r="V367" s="225">
        <f>ROUND(E367*U367,2)</f>
        <v>0</v>
      </c>
      <c r="W367" s="225"/>
      <c r="X367" s="206"/>
      <c r="Y367" s="206"/>
      <c r="Z367" s="206"/>
      <c r="AA367" s="206"/>
      <c r="AB367" s="206"/>
      <c r="AC367" s="206"/>
      <c r="AD367" s="206"/>
      <c r="AE367" s="206"/>
      <c r="AF367" s="206"/>
      <c r="AG367" s="206" t="s">
        <v>146</v>
      </c>
      <c r="AH367" s="206"/>
      <c r="AI367" s="206"/>
      <c r="AJ367" s="206"/>
      <c r="AK367" s="206"/>
      <c r="AL367" s="206"/>
      <c r="AM367" s="206"/>
      <c r="AN367" s="206"/>
      <c r="AO367" s="206"/>
      <c r="AP367" s="206"/>
      <c r="AQ367" s="206"/>
      <c r="AR367" s="206"/>
      <c r="AS367" s="206"/>
      <c r="AT367" s="206"/>
      <c r="AU367" s="206"/>
      <c r="AV367" s="206"/>
      <c r="AW367" s="206"/>
      <c r="AX367" s="206"/>
      <c r="AY367" s="206"/>
      <c r="AZ367" s="206"/>
      <c r="BA367" s="206"/>
      <c r="BB367" s="206"/>
      <c r="BC367" s="206"/>
      <c r="BD367" s="206"/>
      <c r="BE367" s="206"/>
      <c r="BF367" s="206"/>
      <c r="BG367" s="206"/>
      <c r="BH367" s="206"/>
    </row>
    <row r="368" spans="1:60" outlineLevel="1" x14ac:dyDescent="0.2">
      <c r="A368" s="240">
        <v>291</v>
      </c>
      <c r="B368" s="241" t="s">
        <v>738</v>
      </c>
      <c r="C368" s="251" t="s">
        <v>739</v>
      </c>
      <c r="D368" s="242" t="s">
        <v>130</v>
      </c>
      <c r="E368" s="243">
        <v>0.56954000000000005</v>
      </c>
      <c r="F368" s="244"/>
      <c r="G368" s="245">
        <f>ROUND(E368*F368,2)</f>
        <v>0</v>
      </c>
      <c r="H368" s="226"/>
      <c r="I368" s="225">
        <f>ROUND(E368*H368,2)</f>
        <v>0</v>
      </c>
      <c r="J368" s="226"/>
      <c r="K368" s="225">
        <f>ROUND(E368*J368,2)</f>
        <v>0</v>
      </c>
      <c r="L368" s="225">
        <v>21</v>
      </c>
      <c r="M368" s="225">
        <f>G368*(1+L368/100)</f>
        <v>0</v>
      </c>
      <c r="N368" s="225">
        <v>0</v>
      </c>
      <c r="O368" s="225">
        <f>ROUND(E368*N368,2)</f>
        <v>0</v>
      </c>
      <c r="P368" s="225">
        <v>0</v>
      </c>
      <c r="Q368" s="225">
        <f>ROUND(E368*P368,2)</f>
        <v>0</v>
      </c>
      <c r="R368" s="225"/>
      <c r="S368" s="225" t="s">
        <v>122</v>
      </c>
      <c r="T368" s="225" t="s">
        <v>122</v>
      </c>
      <c r="U368" s="225">
        <v>2.5750000000000002</v>
      </c>
      <c r="V368" s="225">
        <f>ROUND(E368*U368,2)</f>
        <v>1.47</v>
      </c>
      <c r="W368" s="225"/>
      <c r="X368" s="206"/>
      <c r="Y368" s="206"/>
      <c r="Z368" s="206"/>
      <c r="AA368" s="206"/>
      <c r="AB368" s="206"/>
      <c r="AC368" s="206"/>
      <c r="AD368" s="206"/>
      <c r="AE368" s="206"/>
      <c r="AF368" s="206"/>
      <c r="AG368" s="206" t="s">
        <v>325</v>
      </c>
      <c r="AH368" s="206"/>
      <c r="AI368" s="206"/>
      <c r="AJ368" s="206"/>
      <c r="AK368" s="206"/>
      <c r="AL368" s="206"/>
      <c r="AM368" s="206"/>
      <c r="AN368" s="206"/>
      <c r="AO368" s="206"/>
      <c r="AP368" s="206"/>
      <c r="AQ368" s="206"/>
      <c r="AR368" s="206"/>
      <c r="AS368" s="206"/>
      <c r="AT368" s="206"/>
      <c r="AU368" s="206"/>
      <c r="AV368" s="206"/>
      <c r="AW368" s="206"/>
      <c r="AX368" s="206"/>
      <c r="AY368" s="206"/>
      <c r="AZ368" s="206"/>
      <c r="BA368" s="206"/>
      <c r="BB368" s="206"/>
      <c r="BC368" s="206"/>
      <c r="BD368" s="206"/>
      <c r="BE368" s="206"/>
      <c r="BF368" s="206"/>
      <c r="BG368" s="206"/>
      <c r="BH368" s="206"/>
    </row>
    <row r="369" spans="1:60" x14ac:dyDescent="0.2">
      <c r="A369" s="228" t="s">
        <v>105</v>
      </c>
      <c r="B369" s="229" t="s">
        <v>72</v>
      </c>
      <c r="C369" s="250" t="s">
        <v>73</v>
      </c>
      <c r="D369" s="230"/>
      <c r="E369" s="231"/>
      <c r="F369" s="232"/>
      <c r="G369" s="233">
        <f>SUMIF(AG370:AG375,"&lt;&gt;NOR",G370:G375)</f>
        <v>0</v>
      </c>
      <c r="H369" s="227"/>
      <c r="I369" s="227">
        <f>SUM(I370:I375)</f>
        <v>0</v>
      </c>
      <c r="J369" s="227"/>
      <c r="K369" s="227">
        <f>SUM(K370:K375)</f>
        <v>0</v>
      </c>
      <c r="L369" s="227"/>
      <c r="M369" s="227">
        <f>SUM(M370:M375)</f>
        <v>0</v>
      </c>
      <c r="N369" s="227"/>
      <c r="O369" s="227">
        <f>SUM(O370:O375)</f>
        <v>0.13</v>
      </c>
      <c r="P369" s="227"/>
      <c r="Q369" s="227">
        <f>SUM(Q370:Q375)</f>
        <v>0</v>
      </c>
      <c r="R369" s="227"/>
      <c r="S369" s="227"/>
      <c r="T369" s="227"/>
      <c r="U369" s="227"/>
      <c r="V369" s="227">
        <f>SUM(V370:V375)</f>
        <v>4.7200000000000006</v>
      </c>
      <c r="W369" s="227"/>
      <c r="AG369" t="s">
        <v>106</v>
      </c>
    </row>
    <row r="370" spans="1:60" ht="22.5" outlineLevel="1" x14ac:dyDescent="0.2">
      <c r="A370" s="240">
        <v>292</v>
      </c>
      <c r="B370" s="241" t="s">
        <v>740</v>
      </c>
      <c r="C370" s="251" t="s">
        <v>741</v>
      </c>
      <c r="D370" s="242" t="s">
        <v>144</v>
      </c>
      <c r="E370" s="243">
        <v>3</v>
      </c>
      <c r="F370" s="244"/>
      <c r="G370" s="245">
        <f>ROUND(E370*F370,2)</f>
        <v>0</v>
      </c>
      <c r="H370" s="226"/>
      <c r="I370" s="225">
        <f>ROUND(E370*H370,2)</f>
        <v>0</v>
      </c>
      <c r="J370" s="226"/>
      <c r="K370" s="225">
        <f>ROUND(E370*J370,2)</f>
        <v>0</v>
      </c>
      <c r="L370" s="225">
        <v>21</v>
      </c>
      <c r="M370" s="225">
        <f>G370*(1+L370/100)</f>
        <v>0</v>
      </c>
      <c r="N370" s="225">
        <v>3.6999999999999999E-4</v>
      </c>
      <c r="O370" s="225">
        <f>ROUND(E370*N370,2)</f>
        <v>0</v>
      </c>
      <c r="P370" s="225">
        <v>0</v>
      </c>
      <c r="Q370" s="225">
        <f>ROUND(E370*P370,2)</f>
        <v>0</v>
      </c>
      <c r="R370" s="225"/>
      <c r="S370" s="225" t="s">
        <v>122</v>
      </c>
      <c r="T370" s="225" t="s">
        <v>122</v>
      </c>
      <c r="U370" s="225">
        <v>0.247</v>
      </c>
      <c r="V370" s="225">
        <f>ROUND(E370*U370,2)</f>
        <v>0.74</v>
      </c>
      <c r="W370" s="225"/>
      <c r="X370" s="206"/>
      <c r="Y370" s="206"/>
      <c r="Z370" s="206"/>
      <c r="AA370" s="206"/>
      <c r="AB370" s="206"/>
      <c r="AC370" s="206"/>
      <c r="AD370" s="206"/>
      <c r="AE370" s="206"/>
      <c r="AF370" s="206"/>
      <c r="AG370" s="206" t="s">
        <v>123</v>
      </c>
      <c r="AH370" s="206"/>
      <c r="AI370" s="206"/>
      <c r="AJ370" s="206"/>
      <c r="AK370" s="206"/>
      <c r="AL370" s="206"/>
      <c r="AM370" s="206"/>
      <c r="AN370" s="206"/>
      <c r="AO370" s="206"/>
      <c r="AP370" s="206"/>
      <c r="AQ370" s="206"/>
      <c r="AR370" s="206"/>
      <c r="AS370" s="206"/>
      <c r="AT370" s="206"/>
      <c r="AU370" s="206"/>
      <c r="AV370" s="206"/>
      <c r="AW370" s="206"/>
      <c r="AX370" s="206"/>
      <c r="AY370" s="206"/>
      <c r="AZ370" s="206"/>
      <c r="BA370" s="206"/>
      <c r="BB370" s="206"/>
      <c r="BC370" s="206"/>
      <c r="BD370" s="206"/>
      <c r="BE370" s="206"/>
      <c r="BF370" s="206"/>
      <c r="BG370" s="206"/>
      <c r="BH370" s="206"/>
    </row>
    <row r="371" spans="1:60" outlineLevel="1" x14ac:dyDescent="0.2">
      <c r="A371" s="240">
        <v>293</v>
      </c>
      <c r="B371" s="241" t="s">
        <v>742</v>
      </c>
      <c r="C371" s="251" t="s">
        <v>743</v>
      </c>
      <c r="D371" s="242" t="s">
        <v>144</v>
      </c>
      <c r="E371" s="243">
        <v>3</v>
      </c>
      <c r="F371" s="244"/>
      <c r="G371" s="245">
        <f>ROUND(E371*F371,2)</f>
        <v>0</v>
      </c>
      <c r="H371" s="226"/>
      <c r="I371" s="225">
        <f>ROUND(E371*H371,2)</f>
        <v>0</v>
      </c>
      <c r="J371" s="226"/>
      <c r="K371" s="225">
        <f>ROUND(E371*J371,2)</f>
        <v>0</v>
      </c>
      <c r="L371" s="225">
        <v>21</v>
      </c>
      <c r="M371" s="225">
        <f>G371*(1+L371/100)</f>
        <v>0</v>
      </c>
      <c r="N371" s="225">
        <v>1.9000000000000001E-4</v>
      </c>
      <c r="O371" s="225">
        <f>ROUND(E371*N371,2)</f>
        <v>0</v>
      </c>
      <c r="P371" s="225">
        <v>0</v>
      </c>
      <c r="Q371" s="225">
        <f>ROUND(E371*P371,2)</f>
        <v>0</v>
      </c>
      <c r="R371" s="225"/>
      <c r="S371" s="225" t="s">
        <v>122</v>
      </c>
      <c r="T371" s="225" t="s">
        <v>122</v>
      </c>
      <c r="U371" s="225">
        <v>8.2000000000000003E-2</v>
      </c>
      <c r="V371" s="225">
        <f>ROUND(E371*U371,2)</f>
        <v>0.25</v>
      </c>
      <c r="W371" s="225"/>
      <c r="X371" s="206"/>
      <c r="Y371" s="206"/>
      <c r="Z371" s="206"/>
      <c r="AA371" s="206"/>
      <c r="AB371" s="206"/>
      <c r="AC371" s="206"/>
      <c r="AD371" s="206"/>
      <c r="AE371" s="206"/>
      <c r="AF371" s="206"/>
      <c r="AG371" s="206" t="s">
        <v>123</v>
      </c>
      <c r="AH371" s="206"/>
      <c r="AI371" s="206"/>
      <c r="AJ371" s="206"/>
      <c r="AK371" s="206"/>
      <c r="AL371" s="206"/>
      <c r="AM371" s="206"/>
      <c r="AN371" s="206"/>
      <c r="AO371" s="206"/>
      <c r="AP371" s="206"/>
      <c r="AQ371" s="206"/>
      <c r="AR371" s="206"/>
      <c r="AS371" s="206"/>
      <c r="AT371" s="206"/>
      <c r="AU371" s="206"/>
      <c r="AV371" s="206"/>
      <c r="AW371" s="206"/>
      <c r="AX371" s="206"/>
      <c r="AY371" s="206"/>
      <c r="AZ371" s="206"/>
      <c r="BA371" s="206"/>
      <c r="BB371" s="206"/>
      <c r="BC371" s="206"/>
      <c r="BD371" s="206"/>
      <c r="BE371" s="206"/>
      <c r="BF371" s="206"/>
      <c r="BG371" s="206"/>
      <c r="BH371" s="206"/>
    </row>
    <row r="372" spans="1:60" outlineLevel="1" x14ac:dyDescent="0.2">
      <c r="A372" s="240">
        <v>294</v>
      </c>
      <c r="B372" s="241" t="s">
        <v>744</v>
      </c>
      <c r="C372" s="251" t="s">
        <v>745</v>
      </c>
      <c r="D372" s="242" t="s">
        <v>144</v>
      </c>
      <c r="E372" s="243">
        <v>1</v>
      </c>
      <c r="F372" s="244"/>
      <c r="G372" s="245">
        <f>ROUND(E372*F372,2)</f>
        <v>0</v>
      </c>
      <c r="H372" s="226"/>
      <c r="I372" s="225">
        <f>ROUND(E372*H372,2)</f>
        <v>0</v>
      </c>
      <c r="J372" s="226"/>
      <c r="K372" s="225">
        <f>ROUND(E372*J372,2)</f>
        <v>0</v>
      </c>
      <c r="L372" s="225">
        <v>21</v>
      </c>
      <c r="M372" s="225">
        <f>G372*(1+L372/100)</f>
        <v>0</v>
      </c>
      <c r="N372" s="225">
        <v>7.1459999999999996E-2</v>
      </c>
      <c r="O372" s="225">
        <f>ROUND(E372*N372,2)</f>
        <v>7.0000000000000007E-2</v>
      </c>
      <c r="P372" s="225">
        <v>0</v>
      </c>
      <c r="Q372" s="225">
        <f>ROUND(E372*P372,2)</f>
        <v>0</v>
      </c>
      <c r="R372" s="225"/>
      <c r="S372" s="225" t="s">
        <v>122</v>
      </c>
      <c r="T372" s="225" t="s">
        <v>122</v>
      </c>
      <c r="U372" s="225">
        <v>1.3035000000000001</v>
      </c>
      <c r="V372" s="225">
        <f>ROUND(E372*U372,2)</f>
        <v>1.3</v>
      </c>
      <c r="W372" s="225"/>
      <c r="X372" s="206"/>
      <c r="Y372" s="206"/>
      <c r="Z372" s="206"/>
      <c r="AA372" s="206"/>
      <c r="AB372" s="206"/>
      <c r="AC372" s="206"/>
      <c r="AD372" s="206"/>
      <c r="AE372" s="206"/>
      <c r="AF372" s="206"/>
      <c r="AG372" s="206" t="s">
        <v>123</v>
      </c>
      <c r="AH372" s="206"/>
      <c r="AI372" s="206"/>
      <c r="AJ372" s="206"/>
      <c r="AK372" s="206"/>
      <c r="AL372" s="206"/>
      <c r="AM372" s="206"/>
      <c r="AN372" s="206"/>
      <c r="AO372" s="206"/>
      <c r="AP372" s="206"/>
      <c r="AQ372" s="206"/>
      <c r="AR372" s="206"/>
      <c r="AS372" s="206"/>
      <c r="AT372" s="206"/>
      <c r="AU372" s="206"/>
      <c r="AV372" s="206"/>
      <c r="AW372" s="206"/>
      <c r="AX372" s="206"/>
      <c r="AY372" s="206"/>
      <c r="AZ372" s="206"/>
      <c r="BA372" s="206"/>
      <c r="BB372" s="206"/>
      <c r="BC372" s="206"/>
      <c r="BD372" s="206"/>
      <c r="BE372" s="206"/>
      <c r="BF372" s="206"/>
      <c r="BG372" s="206"/>
      <c r="BH372" s="206"/>
    </row>
    <row r="373" spans="1:60" outlineLevel="1" x14ac:dyDescent="0.2">
      <c r="A373" s="240">
        <v>295</v>
      </c>
      <c r="B373" s="241" t="s">
        <v>746</v>
      </c>
      <c r="C373" s="251" t="s">
        <v>747</v>
      </c>
      <c r="D373" s="242" t="s">
        <v>144</v>
      </c>
      <c r="E373" s="243">
        <v>1</v>
      </c>
      <c r="F373" s="244"/>
      <c r="G373" s="245">
        <f>ROUND(E373*F373,2)</f>
        <v>0</v>
      </c>
      <c r="H373" s="226"/>
      <c r="I373" s="225">
        <f>ROUND(E373*H373,2)</f>
        <v>0</v>
      </c>
      <c r="J373" s="226"/>
      <c r="K373" s="225">
        <f>ROUND(E373*J373,2)</f>
        <v>0</v>
      </c>
      <c r="L373" s="225">
        <v>21</v>
      </c>
      <c r="M373" s="225">
        <f>G373*(1+L373/100)</f>
        <v>0</v>
      </c>
      <c r="N373" s="225">
        <v>3.9199999999999999E-2</v>
      </c>
      <c r="O373" s="225">
        <f>ROUND(E373*N373,2)</f>
        <v>0.04</v>
      </c>
      <c r="P373" s="225">
        <v>0</v>
      </c>
      <c r="Q373" s="225">
        <f>ROUND(E373*P373,2)</f>
        <v>0</v>
      </c>
      <c r="R373" s="225"/>
      <c r="S373" s="225" t="s">
        <v>122</v>
      </c>
      <c r="T373" s="225" t="s">
        <v>122</v>
      </c>
      <c r="U373" s="225">
        <v>1.0369999999999999</v>
      </c>
      <c r="V373" s="225">
        <f>ROUND(E373*U373,2)</f>
        <v>1.04</v>
      </c>
      <c r="W373" s="225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 t="s">
        <v>123</v>
      </c>
      <c r="AH373" s="206"/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206"/>
      <c r="AS373" s="206"/>
      <c r="AT373" s="206"/>
      <c r="AU373" s="206"/>
      <c r="AV373" s="206"/>
      <c r="AW373" s="206"/>
      <c r="AX373" s="206"/>
      <c r="AY373" s="206"/>
      <c r="AZ373" s="206"/>
      <c r="BA373" s="206"/>
      <c r="BB373" s="206"/>
      <c r="BC373" s="206"/>
      <c r="BD373" s="206"/>
      <c r="BE373" s="206"/>
      <c r="BF373" s="206"/>
      <c r="BG373" s="206"/>
      <c r="BH373" s="206"/>
    </row>
    <row r="374" spans="1:60" outlineLevel="1" x14ac:dyDescent="0.2">
      <c r="A374" s="240">
        <v>296</v>
      </c>
      <c r="B374" s="241" t="s">
        <v>748</v>
      </c>
      <c r="C374" s="251" t="s">
        <v>749</v>
      </c>
      <c r="D374" s="242" t="s">
        <v>144</v>
      </c>
      <c r="E374" s="243">
        <v>1</v>
      </c>
      <c r="F374" s="244"/>
      <c r="G374" s="245">
        <f>ROUND(E374*F374,2)</f>
        <v>0</v>
      </c>
      <c r="H374" s="226"/>
      <c r="I374" s="225">
        <f>ROUND(E374*H374,2)</f>
        <v>0</v>
      </c>
      <c r="J374" s="226"/>
      <c r="K374" s="225">
        <f>ROUND(E374*J374,2)</f>
        <v>0</v>
      </c>
      <c r="L374" s="225">
        <v>21</v>
      </c>
      <c r="M374" s="225">
        <f>G374*(1+L374/100)</f>
        <v>0</v>
      </c>
      <c r="N374" s="225">
        <v>1.66E-2</v>
      </c>
      <c r="O374" s="225">
        <f>ROUND(E374*N374,2)</f>
        <v>0.02</v>
      </c>
      <c r="P374" s="225">
        <v>0</v>
      </c>
      <c r="Q374" s="225">
        <f>ROUND(E374*P374,2)</f>
        <v>0</v>
      </c>
      <c r="R374" s="225"/>
      <c r="S374" s="225" t="s">
        <v>122</v>
      </c>
      <c r="T374" s="225" t="s">
        <v>122</v>
      </c>
      <c r="U374" s="225">
        <v>0.98799999999999999</v>
      </c>
      <c r="V374" s="225">
        <f>ROUND(E374*U374,2)</f>
        <v>0.99</v>
      </c>
      <c r="W374" s="225"/>
      <c r="X374" s="206"/>
      <c r="Y374" s="206"/>
      <c r="Z374" s="206"/>
      <c r="AA374" s="206"/>
      <c r="AB374" s="206"/>
      <c r="AC374" s="206"/>
      <c r="AD374" s="206"/>
      <c r="AE374" s="206"/>
      <c r="AF374" s="206"/>
      <c r="AG374" s="206" t="s">
        <v>123</v>
      </c>
      <c r="AH374" s="206"/>
      <c r="AI374" s="206"/>
      <c r="AJ374" s="206"/>
      <c r="AK374" s="206"/>
      <c r="AL374" s="206"/>
      <c r="AM374" s="206"/>
      <c r="AN374" s="206"/>
      <c r="AO374" s="206"/>
      <c r="AP374" s="206"/>
      <c r="AQ374" s="206"/>
      <c r="AR374" s="206"/>
      <c r="AS374" s="206"/>
      <c r="AT374" s="206"/>
      <c r="AU374" s="206"/>
      <c r="AV374" s="206"/>
      <c r="AW374" s="206"/>
      <c r="AX374" s="206"/>
      <c r="AY374" s="206"/>
      <c r="AZ374" s="206"/>
      <c r="BA374" s="206"/>
      <c r="BB374" s="206"/>
      <c r="BC374" s="206"/>
      <c r="BD374" s="206"/>
      <c r="BE374" s="206"/>
      <c r="BF374" s="206"/>
      <c r="BG374" s="206"/>
      <c r="BH374" s="206"/>
    </row>
    <row r="375" spans="1:60" outlineLevel="1" x14ac:dyDescent="0.2">
      <c r="A375" s="240">
        <v>297</v>
      </c>
      <c r="B375" s="241" t="s">
        <v>750</v>
      </c>
      <c r="C375" s="251" t="s">
        <v>751</v>
      </c>
      <c r="D375" s="242" t="s">
        <v>130</v>
      </c>
      <c r="E375" s="243">
        <v>0.12894</v>
      </c>
      <c r="F375" s="244"/>
      <c r="G375" s="245">
        <f>ROUND(E375*F375,2)</f>
        <v>0</v>
      </c>
      <c r="H375" s="226"/>
      <c r="I375" s="225">
        <f>ROUND(E375*H375,2)</f>
        <v>0</v>
      </c>
      <c r="J375" s="226"/>
      <c r="K375" s="225">
        <f>ROUND(E375*J375,2)</f>
        <v>0</v>
      </c>
      <c r="L375" s="225">
        <v>21</v>
      </c>
      <c r="M375" s="225">
        <f>G375*(1+L375/100)</f>
        <v>0</v>
      </c>
      <c r="N375" s="225">
        <v>0</v>
      </c>
      <c r="O375" s="225">
        <f>ROUND(E375*N375,2)</f>
        <v>0</v>
      </c>
      <c r="P375" s="225">
        <v>0</v>
      </c>
      <c r="Q375" s="225">
        <f>ROUND(E375*P375,2)</f>
        <v>0</v>
      </c>
      <c r="R375" s="225"/>
      <c r="S375" s="225" t="s">
        <v>122</v>
      </c>
      <c r="T375" s="225" t="s">
        <v>122</v>
      </c>
      <c r="U375" s="225">
        <v>3.0750000000000002</v>
      </c>
      <c r="V375" s="225">
        <f>ROUND(E375*U375,2)</f>
        <v>0.4</v>
      </c>
      <c r="W375" s="225"/>
      <c r="X375" s="206"/>
      <c r="Y375" s="206"/>
      <c r="Z375" s="206"/>
      <c r="AA375" s="206"/>
      <c r="AB375" s="206"/>
      <c r="AC375" s="206"/>
      <c r="AD375" s="206"/>
      <c r="AE375" s="206"/>
      <c r="AF375" s="206"/>
      <c r="AG375" s="206" t="s">
        <v>325</v>
      </c>
      <c r="AH375" s="206"/>
      <c r="AI375" s="206"/>
      <c r="AJ375" s="206"/>
      <c r="AK375" s="206"/>
      <c r="AL375" s="206"/>
      <c r="AM375" s="206"/>
      <c r="AN375" s="206"/>
      <c r="AO375" s="206"/>
      <c r="AP375" s="206"/>
      <c r="AQ375" s="206"/>
      <c r="AR375" s="206"/>
      <c r="AS375" s="206"/>
      <c r="AT375" s="206"/>
      <c r="AU375" s="206"/>
      <c r="AV375" s="206"/>
      <c r="AW375" s="206"/>
      <c r="AX375" s="206"/>
      <c r="AY375" s="206"/>
      <c r="AZ375" s="206"/>
      <c r="BA375" s="206"/>
      <c r="BB375" s="206"/>
      <c r="BC375" s="206"/>
      <c r="BD375" s="206"/>
      <c r="BE375" s="206"/>
      <c r="BF375" s="206"/>
      <c r="BG375" s="206"/>
      <c r="BH375" s="206"/>
    </row>
    <row r="376" spans="1:60" x14ac:dyDescent="0.2">
      <c r="A376" s="228" t="s">
        <v>105</v>
      </c>
      <c r="B376" s="229" t="s">
        <v>74</v>
      </c>
      <c r="C376" s="250" t="s">
        <v>75</v>
      </c>
      <c r="D376" s="230"/>
      <c r="E376" s="231"/>
      <c r="F376" s="232"/>
      <c r="G376" s="233">
        <f>SUMIF(AG377:AG379,"&lt;&gt;NOR",G377:G379)</f>
        <v>0</v>
      </c>
      <c r="H376" s="227"/>
      <c r="I376" s="227">
        <f>SUM(I377:I379)</f>
        <v>0</v>
      </c>
      <c r="J376" s="227"/>
      <c r="K376" s="227">
        <f>SUM(K377:K379)</f>
        <v>0</v>
      </c>
      <c r="L376" s="227"/>
      <c r="M376" s="227">
        <f>SUM(M377:M379)</f>
        <v>0</v>
      </c>
      <c r="N376" s="227"/>
      <c r="O376" s="227">
        <f>SUM(O377:O379)</f>
        <v>1</v>
      </c>
      <c r="P376" s="227"/>
      <c r="Q376" s="227">
        <f>SUM(Q377:Q379)</f>
        <v>0</v>
      </c>
      <c r="R376" s="227"/>
      <c r="S376" s="227"/>
      <c r="T376" s="227"/>
      <c r="U376" s="227"/>
      <c r="V376" s="227">
        <f>SUM(V377:V379)</f>
        <v>98.32</v>
      </c>
      <c r="W376" s="227"/>
      <c r="AG376" t="s">
        <v>106</v>
      </c>
    </row>
    <row r="377" spans="1:60" outlineLevel="1" x14ac:dyDescent="0.2">
      <c r="A377" s="240">
        <v>298</v>
      </c>
      <c r="B377" s="241" t="s">
        <v>752</v>
      </c>
      <c r="C377" s="251" t="s">
        <v>753</v>
      </c>
      <c r="D377" s="242" t="s">
        <v>754</v>
      </c>
      <c r="E377" s="243">
        <v>950</v>
      </c>
      <c r="F377" s="244"/>
      <c r="G377" s="245">
        <f>ROUND(E377*F377,2)</f>
        <v>0</v>
      </c>
      <c r="H377" s="226"/>
      <c r="I377" s="225">
        <f>ROUND(E377*H377,2)</f>
        <v>0</v>
      </c>
      <c r="J377" s="226"/>
      <c r="K377" s="225">
        <f>ROUND(E377*J377,2)</f>
        <v>0</v>
      </c>
      <c r="L377" s="225">
        <v>21</v>
      </c>
      <c r="M377" s="225">
        <f>G377*(1+L377/100)</f>
        <v>0</v>
      </c>
      <c r="N377" s="225">
        <v>5.0000000000000002E-5</v>
      </c>
      <c r="O377" s="225">
        <f>ROUND(E377*N377,2)</f>
        <v>0.05</v>
      </c>
      <c r="P377" s="225">
        <v>0</v>
      </c>
      <c r="Q377" s="225">
        <f>ROUND(E377*P377,2)</f>
        <v>0</v>
      </c>
      <c r="R377" s="225"/>
      <c r="S377" s="225" t="s">
        <v>122</v>
      </c>
      <c r="T377" s="225" t="s">
        <v>122</v>
      </c>
      <c r="U377" s="225">
        <v>0.1</v>
      </c>
      <c r="V377" s="225">
        <f>ROUND(E377*U377,2)</f>
        <v>95</v>
      </c>
      <c r="W377" s="225"/>
      <c r="X377" s="206"/>
      <c r="Y377" s="206"/>
      <c r="Z377" s="206"/>
      <c r="AA377" s="206"/>
      <c r="AB377" s="206"/>
      <c r="AC377" s="206"/>
      <c r="AD377" s="206"/>
      <c r="AE377" s="206"/>
      <c r="AF377" s="206"/>
      <c r="AG377" s="206" t="s">
        <v>123</v>
      </c>
      <c r="AH377" s="206"/>
      <c r="AI377" s="206"/>
      <c r="AJ377" s="206"/>
      <c r="AK377" s="206"/>
      <c r="AL377" s="206"/>
      <c r="AM377" s="206"/>
      <c r="AN377" s="206"/>
      <c r="AO377" s="206"/>
      <c r="AP377" s="206"/>
      <c r="AQ377" s="206"/>
      <c r="AR377" s="206"/>
      <c r="AS377" s="206"/>
      <c r="AT377" s="206"/>
      <c r="AU377" s="206"/>
      <c r="AV377" s="206"/>
      <c r="AW377" s="206"/>
      <c r="AX377" s="206"/>
      <c r="AY377" s="206"/>
      <c r="AZ377" s="206"/>
      <c r="BA377" s="206"/>
      <c r="BB377" s="206"/>
      <c r="BC377" s="206"/>
      <c r="BD377" s="206"/>
      <c r="BE377" s="206"/>
      <c r="BF377" s="206"/>
      <c r="BG377" s="206"/>
      <c r="BH377" s="206"/>
    </row>
    <row r="378" spans="1:60" outlineLevel="1" x14ac:dyDescent="0.2">
      <c r="A378" s="240">
        <v>299</v>
      </c>
      <c r="B378" s="241" t="s">
        <v>755</v>
      </c>
      <c r="C378" s="251" t="s">
        <v>756</v>
      </c>
      <c r="D378" s="242" t="s">
        <v>754</v>
      </c>
      <c r="E378" s="243">
        <v>950</v>
      </c>
      <c r="F378" s="244"/>
      <c r="G378" s="245">
        <f>ROUND(E378*F378,2)</f>
        <v>0</v>
      </c>
      <c r="H378" s="226"/>
      <c r="I378" s="225">
        <f>ROUND(E378*H378,2)</f>
        <v>0</v>
      </c>
      <c r="J378" s="226"/>
      <c r="K378" s="225">
        <f>ROUND(E378*J378,2)</f>
        <v>0</v>
      </c>
      <c r="L378" s="225">
        <v>21</v>
      </c>
      <c r="M378" s="225">
        <f>G378*(1+L378/100)</f>
        <v>0</v>
      </c>
      <c r="N378" s="225">
        <v>1E-3</v>
      </c>
      <c r="O378" s="225">
        <f>ROUND(E378*N378,2)</f>
        <v>0.95</v>
      </c>
      <c r="P378" s="225">
        <v>0</v>
      </c>
      <c r="Q378" s="225">
        <f>ROUND(E378*P378,2)</f>
        <v>0</v>
      </c>
      <c r="R378" s="225" t="s">
        <v>145</v>
      </c>
      <c r="S378" s="225" t="s">
        <v>122</v>
      </c>
      <c r="T378" s="225" t="s">
        <v>122</v>
      </c>
      <c r="U378" s="225">
        <v>0</v>
      </c>
      <c r="V378" s="225">
        <f>ROUND(E378*U378,2)</f>
        <v>0</v>
      </c>
      <c r="W378" s="225"/>
      <c r="X378" s="206"/>
      <c r="Y378" s="206"/>
      <c r="Z378" s="206"/>
      <c r="AA378" s="206"/>
      <c r="AB378" s="206"/>
      <c r="AC378" s="206"/>
      <c r="AD378" s="206"/>
      <c r="AE378" s="206"/>
      <c r="AF378" s="206"/>
      <c r="AG378" s="206" t="s">
        <v>146</v>
      </c>
      <c r="AH378" s="206"/>
      <c r="AI378" s="206"/>
      <c r="AJ378" s="206"/>
      <c r="AK378" s="206"/>
      <c r="AL378" s="206"/>
      <c r="AM378" s="206"/>
      <c r="AN378" s="206"/>
      <c r="AO378" s="206"/>
      <c r="AP378" s="206"/>
      <c r="AQ378" s="206"/>
      <c r="AR378" s="206"/>
      <c r="AS378" s="206"/>
      <c r="AT378" s="206"/>
      <c r="AU378" s="206"/>
      <c r="AV378" s="206"/>
      <c r="AW378" s="206"/>
      <c r="AX378" s="206"/>
      <c r="AY378" s="206"/>
      <c r="AZ378" s="206"/>
      <c r="BA378" s="206"/>
      <c r="BB378" s="206"/>
      <c r="BC378" s="206"/>
      <c r="BD378" s="206"/>
      <c r="BE378" s="206"/>
      <c r="BF378" s="206"/>
      <c r="BG378" s="206"/>
      <c r="BH378" s="206"/>
    </row>
    <row r="379" spans="1:60" outlineLevel="1" x14ac:dyDescent="0.2">
      <c r="A379" s="240">
        <v>300</v>
      </c>
      <c r="B379" s="241" t="s">
        <v>757</v>
      </c>
      <c r="C379" s="251" t="s">
        <v>758</v>
      </c>
      <c r="D379" s="242" t="s">
        <v>130</v>
      </c>
      <c r="E379" s="243">
        <v>0.99750000000000005</v>
      </c>
      <c r="F379" s="244"/>
      <c r="G379" s="245">
        <f>ROUND(E379*F379,2)</f>
        <v>0</v>
      </c>
      <c r="H379" s="226"/>
      <c r="I379" s="225">
        <f>ROUND(E379*H379,2)</f>
        <v>0</v>
      </c>
      <c r="J379" s="226"/>
      <c r="K379" s="225">
        <f>ROUND(E379*J379,2)</f>
        <v>0</v>
      </c>
      <c r="L379" s="225">
        <v>21</v>
      </c>
      <c r="M379" s="225">
        <f>G379*(1+L379/100)</f>
        <v>0</v>
      </c>
      <c r="N379" s="225">
        <v>0</v>
      </c>
      <c r="O379" s="225">
        <f>ROUND(E379*N379,2)</f>
        <v>0</v>
      </c>
      <c r="P379" s="225">
        <v>0</v>
      </c>
      <c r="Q379" s="225">
        <f>ROUND(E379*P379,2)</f>
        <v>0</v>
      </c>
      <c r="R379" s="225"/>
      <c r="S379" s="225" t="s">
        <v>122</v>
      </c>
      <c r="T379" s="225" t="s">
        <v>122</v>
      </c>
      <c r="U379" s="225">
        <v>3.327</v>
      </c>
      <c r="V379" s="225">
        <f>ROUND(E379*U379,2)</f>
        <v>3.32</v>
      </c>
      <c r="W379" s="225"/>
      <c r="X379" s="206"/>
      <c r="Y379" s="206"/>
      <c r="Z379" s="206"/>
      <c r="AA379" s="206"/>
      <c r="AB379" s="206"/>
      <c r="AC379" s="206"/>
      <c r="AD379" s="206"/>
      <c r="AE379" s="206"/>
      <c r="AF379" s="206"/>
      <c r="AG379" s="206" t="s">
        <v>325</v>
      </c>
      <c r="AH379" s="206"/>
      <c r="AI379" s="206"/>
      <c r="AJ379" s="206"/>
      <c r="AK379" s="206"/>
      <c r="AL379" s="206"/>
      <c r="AM379" s="206"/>
      <c r="AN379" s="206"/>
      <c r="AO379" s="206"/>
      <c r="AP379" s="206"/>
      <c r="AQ379" s="206"/>
      <c r="AR379" s="206"/>
      <c r="AS379" s="206"/>
      <c r="AT379" s="206"/>
      <c r="AU379" s="206"/>
      <c r="AV379" s="206"/>
      <c r="AW379" s="206"/>
      <c r="AX379" s="206"/>
      <c r="AY379" s="206"/>
      <c r="AZ379" s="206"/>
      <c r="BA379" s="206"/>
      <c r="BB379" s="206"/>
      <c r="BC379" s="206"/>
      <c r="BD379" s="206"/>
      <c r="BE379" s="206"/>
      <c r="BF379" s="206"/>
      <c r="BG379" s="206"/>
      <c r="BH379" s="206"/>
    </row>
    <row r="380" spans="1:60" x14ac:dyDescent="0.2">
      <c r="A380" s="228" t="s">
        <v>105</v>
      </c>
      <c r="B380" s="229" t="s">
        <v>76</v>
      </c>
      <c r="C380" s="250" t="s">
        <v>77</v>
      </c>
      <c r="D380" s="230"/>
      <c r="E380" s="231"/>
      <c r="F380" s="232"/>
      <c r="G380" s="233">
        <f>SUMIF(AG381:AG384,"&lt;&gt;NOR",G381:G384)</f>
        <v>0</v>
      </c>
      <c r="H380" s="227"/>
      <c r="I380" s="227">
        <f>SUM(I381:I384)</f>
        <v>0</v>
      </c>
      <c r="J380" s="227"/>
      <c r="K380" s="227">
        <f>SUM(K381:K384)</f>
        <v>0</v>
      </c>
      <c r="L380" s="227"/>
      <c r="M380" s="227">
        <f>SUM(M381:M384)</f>
        <v>0</v>
      </c>
      <c r="N380" s="227"/>
      <c r="O380" s="227">
        <f>SUM(O381:O384)</f>
        <v>0.02</v>
      </c>
      <c r="P380" s="227"/>
      <c r="Q380" s="227">
        <f>SUM(Q381:Q384)</f>
        <v>0</v>
      </c>
      <c r="R380" s="227"/>
      <c r="S380" s="227"/>
      <c r="T380" s="227"/>
      <c r="U380" s="227"/>
      <c r="V380" s="227">
        <f>SUM(V381:V384)</f>
        <v>24.619999999999997</v>
      </c>
      <c r="W380" s="227"/>
      <c r="AG380" t="s">
        <v>106</v>
      </c>
    </row>
    <row r="381" spans="1:60" outlineLevel="1" x14ac:dyDescent="0.2">
      <c r="A381" s="240">
        <v>301</v>
      </c>
      <c r="B381" s="241" t="s">
        <v>759</v>
      </c>
      <c r="C381" s="251" t="s">
        <v>760</v>
      </c>
      <c r="D381" s="242" t="s">
        <v>121</v>
      </c>
      <c r="E381" s="243">
        <v>45</v>
      </c>
      <c r="F381" s="244"/>
      <c r="G381" s="245">
        <f>ROUND(E381*F381,2)</f>
        <v>0</v>
      </c>
      <c r="H381" s="226"/>
      <c r="I381" s="225">
        <f>ROUND(E381*H381,2)</f>
        <v>0</v>
      </c>
      <c r="J381" s="226"/>
      <c r="K381" s="225">
        <f>ROUND(E381*J381,2)</f>
        <v>0</v>
      </c>
      <c r="L381" s="225">
        <v>21</v>
      </c>
      <c r="M381" s="225">
        <f>G381*(1+L381/100)</f>
        <v>0</v>
      </c>
      <c r="N381" s="225">
        <v>2.4000000000000001E-4</v>
      </c>
      <c r="O381" s="225">
        <f>ROUND(E381*N381,2)</f>
        <v>0.01</v>
      </c>
      <c r="P381" s="225">
        <v>0</v>
      </c>
      <c r="Q381" s="225">
        <f>ROUND(E381*P381,2)</f>
        <v>0</v>
      </c>
      <c r="R381" s="225"/>
      <c r="S381" s="225" t="s">
        <v>122</v>
      </c>
      <c r="T381" s="225" t="s">
        <v>122</v>
      </c>
      <c r="U381" s="225">
        <v>0.28699999999999998</v>
      </c>
      <c r="V381" s="225">
        <f>ROUND(E381*U381,2)</f>
        <v>12.92</v>
      </c>
      <c r="W381" s="225"/>
      <c r="X381" s="206"/>
      <c r="Y381" s="206"/>
      <c r="Z381" s="206"/>
      <c r="AA381" s="206"/>
      <c r="AB381" s="206"/>
      <c r="AC381" s="206"/>
      <c r="AD381" s="206"/>
      <c r="AE381" s="206"/>
      <c r="AF381" s="206"/>
      <c r="AG381" s="206" t="s">
        <v>123</v>
      </c>
      <c r="AH381" s="206"/>
      <c r="AI381" s="206"/>
      <c r="AJ381" s="206"/>
      <c r="AK381" s="206"/>
      <c r="AL381" s="206"/>
      <c r="AM381" s="206"/>
      <c r="AN381" s="206"/>
      <c r="AO381" s="206"/>
      <c r="AP381" s="206"/>
      <c r="AQ381" s="206"/>
      <c r="AR381" s="206"/>
      <c r="AS381" s="206"/>
      <c r="AT381" s="206"/>
      <c r="AU381" s="206"/>
      <c r="AV381" s="206"/>
      <c r="AW381" s="206"/>
      <c r="AX381" s="206"/>
      <c r="AY381" s="206"/>
      <c r="AZ381" s="206"/>
      <c r="BA381" s="206"/>
      <c r="BB381" s="206"/>
      <c r="BC381" s="206"/>
      <c r="BD381" s="206"/>
      <c r="BE381" s="206"/>
      <c r="BF381" s="206"/>
      <c r="BG381" s="206"/>
      <c r="BH381" s="206"/>
    </row>
    <row r="382" spans="1:60" outlineLevel="1" x14ac:dyDescent="0.2">
      <c r="A382" s="240">
        <v>302</v>
      </c>
      <c r="B382" s="241" t="s">
        <v>761</v>
      </c>
      <c r="C382" s="251" t="s">
        <v>762</v>
      </c>
      <c r="D382" s="242" t="s">
        <v>137</v>
      </c>
      <c r="E382" s="243">
        <v>283.8</v>
      </c>
      <c r="F382" s="244"/>
      <c r="G382" s="245">
        <f>ROUND(E382*F382,2)</f>
        <v>0</v>
      </c>
      <c r="H382" s="226"/>
      <c r="I382" s="225">
        <f>ROUND(E382*H382,2)</f>
        <v>0</v>
      </c>
      <c r="J382" s="226"/>
      <c r="K382" s="225">
        <f>ROUND(E382*J382,2)</f>
        <v>0</v>
      </c>
      <c r="L382" s="225">
        <v>21</v>
      </c>
      <c r="M382" s="225">
        <f>G382*(1+L382/100)</f>
        <v>0</v>
      </c>
      <c r="N382" s="225">
        <v>3.0000000000000001E-5</v>
      </c>
      <c r="O382" s="225">
        <f>ROUND(E382*N382,2)</f>
        <v>0.01</v>
      </c>
      <c r="P382" s="225">
        <v>0</v>
      </c>
      <c r="Q382" s="225">
        <f>ROUND(E382*P382,2)</f>
        <v>0</v>
      </c>
      <c r="R382" s="225"/>
      <c r="S382" s="225" t="s">
        <v>122</v>
      </c>
      <c r="T382" s="225" t="s">
        <v>122</v>
      </c>
      <c r="U382" s="225">
        <v>2.9000000000000001E-2</v>
      </c>
      <c r="V382" s="225">
        <f>ROUND(E382*U382,2)</f>
        <v>8.23</v>
      </c>
      <c r="W382" s="225"/>
      <c r="X382" s="206"/>
      <c r="Y382" s="206"/>
      <c r="Z382" s="206"/>
      <c r="AA382" s="206"/>
      <c r="AB382" s="206"/>
      <c r="AC382" s="206"/>
      <c r="AD382" s="206"/>
      <c r="AE382" s="206"/>
      <c r="AF382" s="206"/>
      <c r="AG382" s="206" t="s">
        <v>123</v>
      </c>
      <c r="AH382" s="206"/>
      <c r="AI382" s="206"/>
      <c r="AJ382" s="206"/>
      <c r="AK382" s="206"/>
      <c r="AL382" s="206"/>
      <c r="AM382" s="206"/>
      <c r="AN382" s="206"/>
      <c r="AO382" s="206"/>
      <c r="AP382" s="206"/>
      <c r="AQ382" s="206"/>
      <c r="AR382" s="206"/>
      <c r="AS382" s="206"/>
      <c r="AT382" s="206"/>
      <c r="AU382" s="206"/>
      <c r="AV382" s="206"/>
      <c r="AW382" s="206"/>
      <c r="AX382" s="206"/>
      <c r="AY382" s="206"/>
      <c r="AZ382" s="206"/>
      <c r="BA382" s="206"/>
      <c r="BB382" s="206"/>
      <c r="BC382" s="206"/>
      <c r="BD382" s="206"/>
      <c r="BE382" s="206"/>
      <c r="BF382" s="206"/>
      <c r="BG382" s="206"/>
      <c r="BH382" s="206"/>
    </row>
    <row r="383" spans="1:60" outlineLevel="1" x14ac:dyDescent="0.2">
      <c r="A383" s="240">
        <v>303</v>
      </c>
      <c r="B383" s="241" t="s">
        <v>763</v>
      </c>
      <c r="C383" s="251" t="s">
        <v>764</v>
      </c>
      <c r="D383" s="242" t="s">
        <v>137</v>
      </c>
      <c r="E383" s="243">
        <v>124.08</v>
      </c>
      <c r="F383" s="244"/>
      <c r="G383" s="245">
        <f>ROUND(E383*F383,2)</f>
        <v>0</v>
      </c>
      <c r="H383" s="226"/>
      <c r="I383" s="225">
        <f>ROUND(E383*H383,2)</f>
        <v>0</v>
      </c>
      <c r="J383" s="226"/>
      <c r="K383" s="225">
        <f>ROUND(E383*J383,2)</f>
        <v>0</v>
      </c>
      <c r="L383" s="225">
        <v>21</v>
      </c>
      <c r="M383" s="225">
        <f>G383*(1+L383/100)</f>
        <v>0</v>
      </c>
      <c r="N383" s="225">
        <v>4.0000000000000003E-5</v>
      </c>
      <c r="O383" s="225">
        <f>ROUND(E383*N383,2)</f>
        <v>0</v>
      </c>
      <c r="P383" s="225">
        <v>0</v>
      </c>
      <c r="Q383" s="225">
        <f>ROUND(E383*P383,2)</f>
        <v>0</v>
      </c>
      <c r="R383" s="225"/>
      <c r="S383" s="225" t="s">
        <v>122</v>
      </c>
      <c r="T383" s="225" t="s">
        <v>122</v>
      </c>
      <c r="U383" s="225">
        <v>2.1000000000000001E-2</v>
      </c>
      <c r="V383" s="225">
        <f>ROUND(E383*U383,2)</f>
        <v>2.61</v>
      </c>
      <c r="W383" s="225"/>
      <c r="X383" s="206"/>
      <c r="Y383" s="206"/>
      <c r="Z383" s="206"/>
      <c r="AA383" s="206"/>
      <c r="AB383" s="206"/>
      <c r="AC383" s="206"/>
      <c r="AD383" s="206"/>
      <c r="AE383" s="206"/>
      <c r="AF383" s="206"/>
      <c r="AG383" s="206" t="s">
        <v>123</v>
      </c>
      <c r="AH383" s="206"/>
      <c r="AI383" s="206"/>
      <c r="AJ383" s="206"/>
      <c r="AK383" s="206"/>
      <c r="AL383" s="206"/>
      <c r="AM383" s="206"/>
      <c r="AN383" s="206"/>
      <c r="AO383" s="206"/>
      <c r="AP383" s="206"/>
      <c r="AQ383" s="206"/>
      <c r="AR383" s="206"/>
      <c r="AS383" s="206"/>
      <c r="AT383" s="206"/>
      <c r="AU383" s="206"/>
      <c r="AV383" s="206"/>
      <c r="AW383" s="206"/>
      <c r="AX383" s="206"/>
      <c r="AY383" s="206"/>
      <c r="AZ383" s="206"/>
      <c r="BA383" s="206"/>
      <c r="BB383" s="206"/>
      <c r="BC383" s="206"/>
      <c r="BD383" s="206"/>
      <c r="BE383" s="206"/>
      <c r="BF383" s="206"/>
      <c r="BG383" s="206"/>
      <c r="BH383" s="206"/>
    </row>
    <row r="384" spans="1:60" outlineLevel="1" x14ac:dyDescent="0.2">
      <c r="A384" s="234">
        <v>304</v>
      </c>
      <c r="B384" s="235" t="s">
        <v>765</v>
      </c>
      <c r="C384" s="252" t="s">
        <v>766</v>
      </c>
      <c r="D384" s="236" t="s">
        <v>137</v>
      </c>
      <c r="E384" s="237">
        <v>33.22</v>
      </c>
      <c r="F384" s="238"/>
      <c r="G384" s="239">
        <f>ROUND(E384*F384,2)</f>
        <v>0</v>
      </c>
      <c r="H384" s="226"/>
      <c r="I384" s="225">
        <f>ROUND(E384*H384,2)</f>
        <v>0</v>
      </c>
      <c r="J384" s="226"/>
      <c r="K384" s="225">
        <f>ROUND(E384*J384,2)</f>
        <v>0</v>
      </c>
      <c r="L384" s="225">
        <v>21</v>
      </c>
      <c r="M384" s="225">
        <f>G384*(1+L384/100)</f>
        <v>0</v>
      </c>
      <c r="N384" s="225">
        <v>6.0000000000000002E-5</v>
      </c>
      <c r="O384" s="225">
        <f>ROUND(E384*N384,2)</f>
        <v>0</v>
      </c>
      <c r="P384" s="225">
        <v>0</v>
      </c>
      <c r="Q384" s="225">
        <f>ROUND(E384*P384,2)</f>
        <v>0</v>
      </c>
      <c r="R384" s="225"/>
      <c r="S384" s="225" t="s">
        <v>122</v>
      </c>
      <c r="T384" s="225" t="s">
        <v>122</v>
      </c>
      <c r="U384" s="225">
        <v>2.5999999999999999E-2</v>
      </c>
      <c r="V384" s="225">
        <f>ROUND(E384*U384,2)</f>
        <v>0.86</v>
      </c>
      <c r="W384" s="225"/>
      <c r="X384" s="206"/>
      <c r="Y384" s="206"/>
      <c r="Z384" s="206"/>
      <c r="AA384" s="206"/>
      <c r="AB384" s="206"/>
      <c r="AC384" s="206"/>
      <c r="AD384" s="206"/>
      <c r="AE384" s="206"/>
      <c r="AF384" s="206"/>
      <c r="AG384" s="206" t="s">
        <v>123</v>
      </c>
      <c r="AH384" s="206"/>
      <c r="AI384" s="206"/>
      <c r="AJ384" s="206"/>
      <c r="AK384" s="206"/>
      <c r="AL384" s="206"/>
      <c r="AM384" s="206"/>
      <c r="AN384" s="206"/>
      <c r="AO384" s="206"/>
      <c r="AP384" s="206"/>
      <c r="AQ384" s="206"/>
      <c r="AR384" s="206"/>
      <c r="AS384" s="206"/>
      <c r="AT384" s="206"/>
      <c r="AU384" s="206"/>
      <c r="AV384" s="206"/>
      <c r="AW384" s="206"/>
      <c r="AX384" s="206"/>
      <c r="AY384" s="206"/>
      <c r="AZ384" s="206"/>
      <c r="BA384" s="206"/>
      <c r="BB384" s="206"/>
      <c r="BC384" s="206"/>
      <c r="BD384" s="206"/>
      <c r="BE384" s="206"/>
      <c r="BF384" s="206"/>
      <c r="BG384" s="206"/>
      <c r="BH384" s="206"/>
    </row>
    <row r="385" spans="1:33" x14ac:dyDescent="0.2">
      <c r="A385" s="5"/>
      <c r="B385" s="6"/>
      <c r="C385" s="255"/>
      <c r="D385" s="8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AE385">
        <v>15</v>
      </c>
      <c r="AF385">
        <v>21</v>
      </c>
    </row>
    <row r="386" spans="1:33" x14ac:dyDescent="0.2">
      <c r="A386" s="209"/>
      <c r="B386" s="210" t="s">
        <v>31</v>
      </c>
      <c r="C386" s="256"/>
      <c r="D386" s="211"/>
      <c r="E386" s="212"/>
      <c r="F386" s="212"/>
      <c r="G386" s="249">
        <f>G8+G13+G44+G119+G153+G175+G288+G312+G369+G376+G380</f>
        <v>0</v>
      </c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AE386">
        <f>SUMIF(L7:L384,AE385,G7:G384)</f>
        <v>0</v>
      </c>
      <c r="AF386">
        <f>SUMIF(L7:L384,AF385,G7:G384)</f>
        <v>0</v>
      </c>
      <c r="AG386" t="s">
        <v>767</v>
      </c>
    </row>
    <row r="387" spans="1:33" x14ac:dyDescent="0.2">
      <c r="A387" s="5"/>
      <c r="B387" s="6"/>
      <c r="C387" s="255"/>
      <c r="D387" s="8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</row>
    <row r="388" spans="1:33" x14ac:dyDescent="0.2">
      <c r="A388" s="5"/>
      <c r="B388" s="6"/>
      <c r="C388" s="255"/>
      <c r="D388" s="8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33" x14ac:dyDescent="0.2">
      <c r="A389" s="213" t="s">
        <v>768</v>
      </c>
      <c r="B389" s="213"/>
      <c r="C389" s="257"/>
      <c r="D389" s="8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33" x14ac:dyDescent="0.2">
      <c r="A390" s="214"/>
      <c r="B390" s="215"/>
      <c r="C390" s="258"/>
      <c r="D390" s="215"/>
      <c r="E390" s="215"/>
      <c r="F390" s="215"/>
      <c r="G390" s="216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AG390" t="s">
        <v>769</v>
      </c>
    </row>
    <row r="391" spans="1:33" x14ac:dyDescent="0.2">
      <c r="A391" s="217"/>
      <c r="B391" s="218"/>
      <c r="C391" s="259"/>
      <c r="D391" s="218"/>
      <c r="E391" s="218"/>
      <c r="F391" s="218"/>
      <c r="G391" s="219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</row>
    <row r="392" spans="1:33" x14ac:dyDescent="0.2">
      <c r="A392" s="217"/>
      <c r="B392" s="218"/>
      <c r="C392" s="259"/>
      <c r="D392" s="218"/>
      <c r="E392" s="218"/>
      <c r="F392" s="218"/>
      <c r="G392" s="219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</row>
    <row r="393" spans="1:33" x14ac:dyDescent="0.2">
      <c r="A393" s="217"/>
      <c r="B393" s="218"/>
      <c r="C393" s="259"/>
      <c r="D393" s="218"/>
      <c r="E393" s="218"/>
      <c r="F393" s="218"/>
      <c r="G393" s="219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</row>
    <row r="394" spans="1:33" x14ac:dyDescent="0.2">
      <c r="A394" s="220"/>
      <c r="B394" s="221"/>
      <c r="C394" s="260"/>
      <c r="D394" s="221"/>
      <c r="E394" s="221"/>
      <c r="F394" s="221"/>
      <c r="G394" s="222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</row>
    <row r="395" spans="1:33" x14ac:dyDescent="0.2">
      <c r="A395" s="5"/>
      <c r="B395" s="6"/>
      <c r="C395" s="255"/>
      <c r="D395" s="8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</row>
    <row r="396" spans="1:33" x14ac:dyDescent="0.2">
      <c r="C396" s="261"/>
      <c r="D396" s="190"/>
      <c r="AG396" t="s">
        <v>770</v>
      </c>
    </row>
    <row r="397" spans="1:33" x14ac:dyDescent="0.2">
      <c r="D397" s="190"/>
    </row>
    <row r="398" spans="1:33" x14ac:dyDescent="0.2">
      <c r="D398" s="190"/>
    </row>
    <row r="399" spans="1:33" x14ac:dyDescent="0.2">
      <c r="D399" s="190"/>
    </row>
    <row r="400" spans="1:33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C787" sheet="1"/>
  <mergeCells count="68">
    <mergeCell ref="C292:G292"/>
    <mergeCell ref="C301:G301"/>
    <mergeCell ref="C303:G303"/>
    <mergeCell ref="C306:G306"/>
    <mergeCell ref="C278:G278"/>
    <mergeCell ref="C280:G280"/>
    <mergeCell ref="C282:G282"/>
    <mergeCell ref="C284:G284"/>
    <mergeCell ref="C286:G286"/>
    <mergeCell ref="C290:G290"/>
    <mergeCell ref="C266:G266"/>
    <mergeCell ref="C268:G268"/>
    <mergeCell ref="C270:G270"/>
    <mergeCell ref="C272:G272"/>
    <mergeCell ref="C274:G274"/>
    <mergeCell ref="C276:G276"/>
    <mergeCell ref="C254:G254"/>
    <mergeCell ref="C256:G256"/>
    <mergeCell ref="C258:G258"/>
    <mergeCell ref="C260:G260"/>
    <mergeCell ref="C262:G262"/>
    <mergeCell ref="C264:G264"/>
    <mergeCell ref="C242:G242"/>
    <mergeCell ref="C244:G244"/>
    <mergeCell ref="C246:G246"/>
    <mergeCell ref="C248:G248"/>
    <mergeCell ref="C250:G250"/>
    <mergeCell ref="C252:G252"/>
    <mergeCell ref="C230:G230"/>
    <mergeCell ref="C232:G232"/>
    <mergeCell ref="C234:G234"/>
    <mergeCell ref="C236:G236"/>
    <mergeCell ref="C238:G238"/>
    <mergeCell ref="C240:G240"/>
    <mergeCell ref="C219:G219"/>
    <mergeCell ref="C221:G221"/>
    <mergeCell ref="C223:G223"/>
    <mergeCell ref="C224:G224"/>
    <mergeCell ref="C226:G226"/>
    <mergeCell ref="C228:G228"/>
    <mergeCell ref="C172:G172"/>
    <mergeCell ref="C177:G177"/>
    <mergeCell ref="C212:G212"/>
    <mergeCell ref="C214:G214"/>
    <mergeCell ref="C215:G215"/>
    <mergeCell ref="C217:G217"/>
    <mergeCell ref="C163:G163"/>
    <mergeCell ref="C164:G164"/>
    <mergeCell ref="C165:G165"/>
    <mergeCell ref="C166:G166"/>
    <mergeCell ref="C168:G168"/>
    <mergeCell ref="C170:G170"/>
    <mergeCell ref="C116:G116"/>
    <mergeCell ref="C138:G138"/>
    <mergeCell ref="C144:G144"/>
    <mergeCell ref="C146:G146"/>
    <mergeCell ref="C148:G148"/>
    <mergeCell ref="C150:G150"/>
    <mergeCell ref="A1:G1"/>
    <mergeCell ref="C2:G2"/>
    <mergeCell ref="C3:G3"/>
    <mergeCell ref="C4:G4"/>
    <mergeCell ref="A389:C389"/>
    <mergeCell ref="A390:G394"/>
    <mergeCell ref="C108:G108"/>
    <mergeCell ref="C110:G110"/>
    <mergeCell ref="C112:G112"/>
    <mergeCell ref="C114:G1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PS1 PJ1.1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'PS1 PJ1.1 Pol'!Názvy_tisku</vt:lpstr>
      <vt:lpstr>oadresa</vt:lpstr>
      <vt:lpstr>Stavba!Objednatel</vt:lpstr>
      <vt:lpstr>Stavba!Objekt</vt:lpstr>
      <vt:lpstr>'PS1 PJ1.1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Pavel</dc:creator>
  <cp:lastModifiedBy>Navrátil Pavel</cp:lastModifiedBy>
  <cp:lastPrinted>2014-02-28T09:52:57Z</cp:lastPrinted>
  <dcterms:created xsi:type="dcterms:W3CDTF">2009-04-08T07:15:50Z</dcterms:created>
  <dcterms:modified xsi:type="dcterms:W3CDTF">2018-04-23T04:02:57Z</dcterms:modified>
</cp:coreProperties>
</file>